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comas-my.sharepoint.com/personal/aali_aacom_org/Documents/OME Data/Revenues and Expenditures/Excel/FY2023/"/>
    </mc:Choice>
  </mc:AlternateContent>
  <xr:revisionPtr revIDLastSave="861" documentId="8_{7BDB5595-D837-472B-B2A8-C4606036AC82}" xr6:coauthVersionLast="47" xr6:coauthVersionMax="47" xr10:uidLastSave="{F74632DB-4E27-4D7D-A074-E59D4A8B7A09}"/>
  <bookViews>
    <workbookView xWindow="3156" yWindow="9108" windowWidth="23256" windowHeight="13896" xr2:uid="{2202DCB8-FCA0-4FF1-93CD-AA1E1EEA4DFD}"/>
  </bookViews>
  <sheets>
    <sheet name="Rev and Exp Table" sheetId="2" r:id="rId1"/>
    <sheet name="Sheet1" sheetId="3" state="hidden" r:id="rId2"/>
    <sheet name="Chart 1 Private Rev" sheetId="4" r:id="rId3"/>
    <sheet name="Chart 2 Public Rev" sheetId="5" r:id="rId4"/>
    <sheet name="Chart 3 Private Exp" sheetId="6" r:id="rId5"/>
    <sheet name="Chart 4 Public Exp" sheetId="7" r:id="rId6"/>
  </sheets>
  <definedNames>
    <definedName name="_xlnm._FilterDatabase" localSheetId="0" hidden="1">'Rev and Exp Table'!$A$3:$K$4</definedName>
    <definedName name="_xlnm.Print_Area" localSheetId="2">'Chart 1 Private Rev'!$A$1:$Q$35</definedName>
    <definedName name="_xlnm.Print_Area" localSheetId="3">'Chart 2 Public Rev'!$A$1:$Q$35</definedName>
    <definedName name="_xlnm.Print_Area" localSheetId="4">'Chart 3 Private Exp'!$A$1:$Q$35</definedName>
    <definedName name="_xlnm.Print_Area" localSheetId="5">'Chart 4 Public Exp'!$A$1:$Q$35</definedName>
    <definedName name="_xlnm.Print_Titles" localSheetId="0">'Rev and Exp Table'!$1:$4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2" l="1"/>
  <c r="L70" i="2"/>
  <c r="L69" i="2"/>
  <c r="L68" i="2"/>
  <c r="L67" i="2"/>
  <c r="L66" i="2"/>
  <c r="L65" i="2"/>
  <c r="L64" i="2"/>
  <c r="L63" i="2"/>
  <c r="L62" i="2"/>
  <c r="L61" i="2"/>
  <c r="L60" i="2"/>
  <c r="L59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</calcChain>
</file>

<file path=xl/sharedStrings.xml><?xml version="1.0" encoding="utf-8"?>
<sst xmlns="http://schemas.openxmlformats.org/spreadsheetml/2006/main" count="123" uniqueCount="105">
  <si>
    <t>BUCOM</t>
  </si>
  <si>
    <t>WCUCOM</t>
  </si>
  <si>
    <t>OSU-COM</t>
  </si>
  <si>
    <t>OCOM</t>
  </si>
  <si>
    <t>DMU-COM</t>
  </si>
  <si>
    <t>PCOM</t>
  </si>
  <si>
    <t>LECOM</t>
  </si>
  <si>
    <t>ARCOM</t>
  </si>
  <si>
    <t>NSU-KPCOM</t>
  </si>
  <si>
    <t>MSUCOM</t>
  </si>
  <si>
    <t>UNE COM</t>
  </si>
  <si>
    <t>MU-WCOM</t>
  </si>
  <si>
    <t>CUSOM</t>
  </si>
  <si>
    <t>KHSU-KansasCOM</t>
  </si>
  <si>
    <t>ACOM</t>
  </si>
  <si>
    <t>WVSOM</t>
  </si>
  <si>
    <t>CCOM</t>
  </si>
  <si>
    <t>ATSU-SOMA</t>
  </si>
  <si>
    <t>SHSU-COM</t>
  </si>
  <si>
    <t>UIWSOM</t>
  </si>
  <si>
    <t>TUNCOM</t>
  </si>
  <si>
    <t>WesternU/COMP</t>
  </si>
  <si>
    <t>LMU-DCOM</t>
  </si>
  <si>
    <t>PNWU-COM</t>
  </si>
  <si>
    <t>TUCOM-CA</t>
  </si>
  <si>
    <t>CHSU-COM</t>
  </si>
  <si>
    <t>ATSU-KCOM</t>
  </si>
  <si>
    <t>KYCOM</t>
  </si>
  <si>
    <t>AZCOM</t>
  </si>
  <si>
    <t>Burrell COM</t>
  </si>
  <si>
    <t>LUCOM</t>
  </si>
  <si>
    <t>OU-HCOM</t>
  </si>
  <si>
    <t>COM</t>
  </si>
  <si>
    <t>LECOM Bradenton</t>
  </si>
  <si>
    <t>PCOM Georgia</t>
  </si>
  <si>
    <t>KCU-COM Kansas City</t>
  </si>
  <si>
    <t>NYITCOM Long Island</t>
  </si>
  <si>
    <t>TouroCOM-Harlem</t>
  </si>
  <si>
    <t>VCOM-Virginia</t>
  </si>
  <si>
    <t>VCOM-Carolinas</t>
  </si>
  <si>
    <t>VCOM-Auburn</t>
  </si>
  <si>
    <t>All Private COMs</t>
  </si>
  <si>
    <t>All Public COMs</t>
  </si>
  <si>
    <t>Rowan-Virtua SOM</t>
  </si>
  <si>
    <t>VCOM-Louisiana</t>
  </si>
  <si>
    <t>Tuition and Fees²</t>
  </si>
  <si>
    <t>Government Appropriations³</t>
  </si>
  <si>
    <t>Grants and Contracts⁴</t>
  </si>
  <si>
    <t>Medical Practice Plans</t>
  </si>
  <si>
    <t>Other⁵</t>
  </si>
  <si>
    <t>Total Revenues</t>
  </si>
  <si>
    <t>Instruction, Teaching and Training</t>
  </si>
  <si>
    <t>Program Support</t>
  </si>
  <si>
    <t>Other⁶</t>
  </si>
  <si>
    <t>Total Expenditures and Transfers</t>
  </si>
  <si>
    <t>Total</t>
  </si>
  <si>
    <t xml:space="preserve">Current Revenues </t>
  </si>
  <si>
    <t>Expenditures</t>
  </si>
  <si>
    <t>Fiscal Year 2023 Osteopathic Medical College Revenues and Expenditures (in $millions)¹</t>
  </si>
  <si>
    <t>Excess of Revenues Over Expenditures and Transfers</t>
  </si>
  <si>
    <t xml:space="preserve">Notes: </t>
  </si>
  <si>
    <t>¹Total revenues and expenditures include recorded, not recorded, unrestricted and restricted values.</t>
  </si>
  <si>
    <t>²Includes tuition and fees from DO program and other programs.</t>
  </si>
  <si>
    <t>³Includes federal, state and local government appropriations.</t>
  </si>
  <si>
    <t>⁴Includes federal, state, local and private grants and contracts.</t>
  </si>
  <si>
    <t>⁵Other = Parent University Appropriations+ Indirect Cost Recoveries + Gifts + Endowment Income + GME Revenues from Intern/Resident Programs Controlled by COM + Other Revenues.</t>
  </si>
  <si>
    <t>⁶Other = Research + Service + Scholarships and Fellowships + House Staff + Operation and Maintenance of Plant + Other Functions + Fund Transfers.</t>
  </si>
  <si>
    <r>
      <rPr>
        <b/>
        <sz val="10"/>
        <color theme="1"/>
        <rFont val="Urbanist"/>
        <family val="2"/>
      </rPr>
      <t xml:space="preserve">Source: </t>
    </r>
    <r>
      <rPr>
        <sz val="10"/>
        <color theme="1"/>
        <rFont val="Urbanist"/>
        <family val="2"/>
      </rPr>
      <t>AACOM, Annual Osteopathic Medical School Questionnaire, 2024-25 academic year, FY23 (July 1, 2022-June 30, 2023)</t>
    </r>
  </si>
  <si>
    <r>
      <t>BCOM-FIT</t>
    </r>
    <r>
      <rPr>
        <sz val="10"/>
        <color theme="1"/>
        <rFont val="Aptos Narrow"/>
        <family val="2"/>
      </rPr>
      <t>▪*</t>
    </r>
  </si>
  <si>
    <r>
      <t>DCOM at LMU-Knoxville</t>
    </r>
    <r>
      <rPr>
        <sz val="10"/>
        <rFont val="Aptos Narrow"/>
        <family val="2"/>
      </rPr>
      <t>▪*</t>
    </r>
  </si>
  <si>
    <r>
      <t>KCU-COM Joplin</t>
    </r>
    <r>
      <rPr>
        <sz val="10"/>
        <color theme="1"/>
        <rFont val="Aptos Narrow"/>
        <family val="2"/>
      </rPr>
      <t>▪*</t>
    </r>
  </si>
  <si>
    <r>
      <t>MSUCOM Clinton Township</t>
    </r>
    <r>
      <rPr>
        <sz val="10"/>
        <color theme="1"/>
        <rFont val="Aptos Narrow"/>
        <family val="2"/>
      </rPr>
      <t>▪*</t>
    </r>
  </si>
  <si>
    <r>
      <t>MSUCOM Detroit</t>
    </r>
    <r>
      <rPr>
        <sz val="10"/>
        <color theme="1"/>
        <rFont val="Aptos Narrow"/>
        <family val="2"/>
      </rPr>
      <t>▪*</t>
    </r>
  </si>
  <si>
    <r>
      <t>OSU-COM Tahlequah</t>
    </r>
    <r>
      <rPr>
        <sz val="10"/>
        <color theme="1"/>
        <rFont val="Aptos Narrow"/>
        <family val="2"/>
      </rPr>
      <t>▪*</t>
    </r>
  </si>
  <si>
    <r>
      <t>LECOM Elmira</t>
    </r>
    <r>
      <rPr>
        <sz val="10"/>
        <color theme="1"/>
        <rFont val="Aptos Narrow"/>
        <family val="2"/>
      </rPr>
      <t>*</t>
    </r>
  </si>
  <si>
    <r>
      <t>LECOM Seton Hill</t>
    </r>
    <r>
      <rPr>
        <sz val="10"/>
        <color theme="1"/>
        <rFont val="Aptos Narrow"/>
        <family val="2"/>
      </rPr>
      <t>*</t>
    </r>
  </si>
  <si>
    <r>
      <t>OU-HCOM Cleveland</t>
    </r>
    <r>
      <rPr>
        <sz val="10"/>
        <color theme="1"/>
        <rFont val="Aptos Narrow"/>
        <family val="2"/>
      </rPr>
      <t>*</t>
    </r>
  </si>
  <si>
    <r>
      <t>OU-HCOM Dublin</t>
    </r>
    <r>
      <rPr>
        <sz val="10"/>
        <color theme="1"/>
        <rFont val="Aptos Narrow"/>
        <family val="2"/>
      </rPr>
      <t>*</t>
    </r>
  </si>
  <si>
    <r>
      <t>Rowan-Virtua SOM-Sewell</t>
    </r>
    <r>
      <rPr>
        <sz val="10"/>
        <color theme="1"/>
        <rFont val="Aptos Narrow"/>
        <family val="2"/>
      </rPr>
      <t>*</t>
    </r>
  </si>
  <si>
    <t>UNT Health – TCOM</t>
  </si>
  <si>
    <r>
      <t>WesternU/COMP-Northwest</t>
    </r>
    <r>
      <rPr>
        <sz val="10"/>
        <color theme="1"/>
        <rFont val="Aptos Narrow"/>
        <family val="2"/>
      </rPr>
      <t>*</t>
    </r>
  </si>
  <si>
    <r>
      <t>TouroCOM-Montana</t>
    </r>
    <r>
      <rPr>
        <sz val="10"/>
        <color theme="1"/>
        <rFont val="Aptos Narrow"/>
        <family val="2"/>
      </rPr>
      <t>*</t>
    </r>
  </si>
  <si>
    <r>
      <t>TouroCOM-Middletown</t>
    </r>
    <r>
      <rPr>
        <sz val="10"/>
        <color theme="1"/>
        <rFont val="Aptos Narrow"/>
        <family val="2"/>
      </rPr>
      <t>*</t>
    </r>
  </si>
  <si>
    <r>
      <t>RVU-MCOM</t>
    </r>
    <r>
      <rPr>
        <sz val="10"/>
        <color theme="1"/>
        <rFont val="Aptos Narrow"/>
        <family val="2"/>
      </rPr>
      <t>▫</t>
    </r>
  </si>
  <si>
    <r>
      <t>RVUCOM Utah</t>
    </r>
    <r>
      <rPr>
        <sz val="10"/>
        <color theme="1"/>
        <rFont val="Aptos Narrow"/>
        <family val="2"/>
      </rPr>
      <t>▫</t>
    </r>
  </si>
  <si>
    <r>
      <t>RVUCOM</t>
    </r>
    <r>
      <rPr>
        <sz val="10"/>
        <color theme="1"/>
        <rFont val="Aptos Narrow"/>
        <family val="2"/>
      </rPr>
      <t>▫</t>
    </r>
  </si>
  <si>
    <r>
      <t>Noorda COM</t>
    </r>
    <r>
      <rPr>
        <sz val="10"/>
        <color theme="1"/>
        <rFont val="Aptos Narrow"/>
        <family val="2"/>
      </rPr>
      <t>▫</t>
    </r>
  </si>
  <si>
    <r>
      <t>NYITCOM at Arkansas State</t>
    </r>
    <r>
      <rPr>
        <sz val="10"/>
        <color theme="1"/>
        <rFont val="Aptos Narrow"/>
        <family val="2"/>
      </rPr>
      <t>*</t>
    </r>
  </si>
  <si>
    <r>
      <t>NSU-KPCOM Clearwater</t>
    </r>
    <r>
      <rPr>
        <sz val="10"/>
        <color theme="1"/>
        <rFont val="Aptos Narrow"/>
        <family val="2"/>
      </rPr>
      <t>*</t>
    </r>
  </si>
  <si>
    <t>▫Data for ICOM, Noorda COM, and RVUCOM (including its additional teaching site RVUCOM Utah and branch campus RVU-MCOM) are unavailable at this time.</t>
  </si>
  <si>
    <t xml:space="preserve">▪BCOM-FIT, DCOM at LMU-Knoxville, KCU-COM Joplin, MSUCOM Clinton Township, MSUCOM Detroit, and OSU-COM Tahlequah share the same budget with their parent campus Burrell COM, LMU-DCOM, KCU-COM Kansas City, MSUCOM and OSU-COM respectively; therefore, expenditures visible in table are not included in total counts to avoid double counting. </t>
  </si>
  <si>
    <t xml:space="preserve">*An additional teaching site of its parent campus and expenditures data have been separated for reporting purposes only. </t>
  </si>
  <si>
    <t xml:space="preserve">Figures may not sum due to rounding. </t>
  </si>
  <si>
    <r>
      <rPr>
        <b/>
        <sz val="8"/>
        <color theme="1"/>
        <rFont val="Urbanist"/>
        <family val="2"/>
      </rPr>
      <t xml:space="preserve">Source: </t>
    </r>
    <r>
      <rPr>
        <sz val="8"/>
        <color theme="1"/>
        <rFont val="Urbanist"/>
        <family val="2"/>
      </rPr>
      <t>AACOM, Annual Osteopathic Medical School Questionnaire, 2024-25 academic year, FY23 (July 1, 2022-June 30, 2023)</t>
    </r>
  </si>
  <si>
    <t>²Other = Parent University Appropriations, Indirect Cost Recoveries, Gifts, Endowment Income, GME Revenues and Other Revenues.</t>
  </si>
  <si>
    <t>FY2023 Comparison of Private and Public Osteopathic Medical College Revenues</t>
  </si>
  <si>
    <t xml:space="preserve">FY2023 Comparison of Private and Public Osteopathic Medical College Expenditures </t>
  </si>
  <si>
    <t>²Other = All Other, Research, Service, Scholarships and Fellowships, House Staff, Operation and Maintenance of Plant, Other Functions and Fund Transfers.</t>
  </si>
  <si>
    <r>
      <t>ICOM</t>
    </r>
    <r>
      <rPr>
        <sz val="10"/>
        <color theme="1"/>
        <rFont val="Aptos Narrow"/>
        <family val="2"/>
      </rPr>
      <t>▫</t>
    </r>
  </si>
  <si>
    <r>
      <t>PCOM South Georgia</t>
    </r>
    <r>
      <rPr>
        <sz val="10"/>
        <color theme="1"/>
        <rFont val="Aptos Narrow"/>
        <family val="2"/>
      </rPr>
      <t>*</t>
    </r>
  </si>
  <si>
    <t>¹Data reported for 65 COMs, including 6 branch campuses and 17 additional teaching sites.</t>
  </si>
  <si>
    <t>Includes recorded and not recorded revenues for 52 private and 13 public COMs.</t>
  </si>
  <si>
    <t>Includes recorded, not recorded, restricted and unrestricted expenditures for 52 private and 13 public COMs.</t>
  </si>
  <si>
    <t>Data for ICOM, Noorda COM, and RVUCOM (including its additional teaching site RVUCOM Utah and branch campus RVU-MCOM) are unavailable at this time.</t>
  </si>
  <si>
    <t xml:space="preserve">BCOM-FIT, DCOM at LMU-Knoxville, KCU-COM Joplin, MSUCOM Clinton Township, MSUCOM Detroit, and OSU-COM Tahlequah share the same budget with their parent campus Burrell COM, LMU-DCOM, KCU-COM Kansas City, MSUCOM and OSU-COM respectively; therefore, expenditures visible in table are not included in total counts to avoid double counting.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</si>
</sst>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,,"/>
    <numFmt numFmtId="165" formatCode="&quot;$&quot;#,###.00,,"/>
    <numFmt numFmtId="166" formatCode="&quot;$&quot;#,##0.00,,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Urbanist"/>
      <family val="2"/>
    </font>
    <font>
      <b/>
      <sz val="10"/>
      <color theme="0"/>
      <name val="Urbanist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8"/>
      <color theme="1"/>
      <name val="Urbanist"/>
      <family val="2"/>
    </font>
    <font>
      <b/>
      <sz val="8"/>
      <color theme="1"/>
      <name val="Urbanist"/>
      <family val="2"/>
    </font>
    <font>
      <sz val="8"/>
      <color theme="1"/>
      <name val="Aptos Narrow"/>
      <family val="2"/>
      <scheme val="minor"/>
    </font>
    <font>
      <b/>
      <sz val="18"/>
      <color theme="0"/>
      <name val="Urbanist"/>
      <family val="2"/>
    </font>
    <font>
      <sz val="8"/>
      <name val="Urbanist"/>
      <family val="2"/>
    </font>
    <font>
      <sz val="10"/>
      <color theme="1"/>
      <name val="Urbanist"/>
      <family val="2"/>
    </font>
    <font>
      <b/>
      <sz val="10"/>
      <color theme="1"/>
      <name val="Urbanist"/>
      <family val="2"/>
    </font>
    <font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sz val="10"/>
      <name val="Aptos Narrow"/>
      <family val="2"/>
    </font>
    <font>
      <sz val="9"/>
      <color theme="1"/>
      <name val="Urbanist"/>
      <family val="2"/>
    </font>
    <font>
      <b/>
      <sz val="18"/>
      <color theme="1"/>
      <name val="Urbanist"/>
      <family val="2"/>
    </font>
    <font>
      <sz val="8"/>
      <color rgb="FF000000"/>
      <name val="Urbanist"/>
      <family val="2"/>
    </font>
  </fonts>
  <fills count="5">
    <fill>
      <patternFill patternType="none"/>
    </fill>
    <fill>
      <patternFill patternType="gray125"/>
    </fill>
    <fill>
      <patternFill patternType="solid">
        <fgColor rgb="FF6B6196"/>
        <bgColor indexed="64"/>
      </patternFill>
    </fill>
    <fill>
      <patternFill patternType="solid">
        <fgColor rgb="FFD3D0DF"/>
        <bgColor indexed="64"/>
      </patternFill>
    </fill>
    <fill>
      <patternFill patternType="solid">
        <fgColor rgb="FFB5B0CA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double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rgb="FF6B6196"/>
      </left>
      <right style="thick">
        <color rgb="FF6B6196"/>
      </right>
      <top/>
      <bottom/>
      <diagonal/>
    </border>
    <border>
      <left style="double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rgb="FF6B6196"/>
      </left>
      <right style="double">
        <color rgb="FF6B6196"/>
      </right>
      <top/>
      <bottom/>
      <diagonal/>
    </border>
    <border>
      <left style="thin">
        <color rgb="FF6B6196"/>
      </left>
      <right style="thin">
        <color rgb="FF6B6196"/>
      </right>
      <top/>
      <bottom/>
      <diagonal/>
    </border>
    <border>
      <left style="double">
        <color theme="0"/>
      </left>
      <right style="thin">
        <color rgb="FF6B6196"/>
      </right>
      <top/>
      <bottom/>
      <diagonal/>
    </border>
    <border>
      <left style="thin">
        <color rgb="FF6B6196"/>
      </left>
      <right/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 style="medium">
        <color theme="0"/>
      </top>
      <bottom/>
      <diagonal/>
    </border>
    <border>
      <left/>
      <right style="double">
        <color theme="0"/>
      </right>
      <top style="medium">
        <color theme="0"/>
      </top>
      <bottom/>
      <diagonal/>
    </border>
    <border>
      <left style="double">
        <color theme="0"/>
      </left>
      <right style="thin">
        <color rgb="FF6B6196"/>
      </right>
      <top style="medium">
        <color theme="0"/>
      </top>
      <bottom/>
      <diagonal/>
    </border>
    <border>
      <left style="thin">
        <color rgb="FF6B6196"/>
      </left>
      <right/>
      <top/>
      <bottom/>
      <diagonal/>
    </border>
    <border>
      <left style="thin">
        <color rgb="FFD3D0DF"/>
      </left>
      <right/>
      <top style="thin">
        <color rgb="FFD3D0DF"/>
      </top>
      <bottom style="medium">
        <color theme="0"/>
      </bottom>
      <diagonal/>
    </border>
    <border>
      <left/>
      <right/>
      <top style="thin">
        <color rgb="FFD3D0DF"/>
      </top>
      <bottom style="medium">
        <color theme="0"/>
      </bottom>
      <diagonal/>
    </border>
    <border>
      <left/>
      <right style="thin">
        <color rgb="FFD3D0DF"/>
      </right>
      <top style="thin">
        <color rgb="FFD3D0DF"/>
      </top>
      <bottom style="medium">
        <color theme="0"/>
      </bottom>
      <diagonal/>
    </border>
    <border>
      <left style="double">
        <color rgb="FF6B6196"/>
      </left>
      <right style="thin">
        <color rgb="FF6B6196"/>
      </right>
      <top/>
      <bottom/>
      <diagonal/>
    </border>
    <border>
      <left style="thin">
        <color rgb="FF6B6196"/>
      </left>
      <right/>
      <top style="double">
        <color theme="0"/>
      </top>
      <bottom style="thin">
        <color rgb="FF6B6196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thin">
        <color rgb="FF6B6196"/>
      </bottom>
      <diagonal/>
    </border>
    <border>
      <left style="thin">
        <color theme="0"/>
      </left>
      <right style="double">
        <color theme="0"/>
      </right>
      <top style="double">
        <color theme="0"/>
      </top>
      <bottom style="thin">
        <color rgb="FF6B6196"/>
      </bottom>
      <diagonal/>
    </border>
    <border>
      <left style="double">
        <color theme="0"/>
      </left>
      <right style="thick">
        <color theme="0"/>
      </right>
      <top style="double">
        <color theme="0"/>
      </top>
      <bottom style="thin">
        <color rgb="FF6B6196"/>
      </bottom>
      <diagonal/>
    </border>
    <border>
      <left/>
      <right/>
      <top style="double">
        <color theme="0"/>
      </top>
      <bottom style="thin">
        <color rgb="FF6B6196"/>
      </bottom>
      <diagonal/>
    </border>
    <border>
      <left style="double">
        <color theme="0"/>
      </left>
      <right style="thin">
        <color rgb="FF6B6196"/>
      </right>
      <top style="double">
        <color theme="0"/>
      </top>
      <bottom style="thin">
        <color rgb="FF6B6196"/>
      </bottom>
      <diagonal/>
    </border>
    <border>
      <left style="thin">
        <color rgb="FF6B6196"/>
      </left>
      <right/>
      <top style="double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ck">
        <color theme="0"/>
      </right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rgb="FF6B6196"/>
      </right>
      <top style="double">
        <color theme="0"/>
      </top>
      <bottom style="double">
        <color theme="0"/>
      </bottom>
      <diagonal/>
    </border>
    <border>
      <left/>
      <right/>
      <top style="thin">
        <color rgb="FF6B6196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indent="2"/>
    </xf>
    <xf numFmtId="165" fontId="5" fillId="0" borderId="8" xfId="0" applyNumberFormat="1" applyFont="1" applyBorder="1" applyAlignment="1">
      <alignment horizontal="right" vertical="center" indent="2"/>
    </xf>
    <xf numFmtId="165" fontId="5" fillId="0" borderId="7" xfId="0" applyNumberFormat="1" applyFont="1" applyBorder="1" applyAlignment="1">
      <alignment horizontal="right" vertical="center" indent="2"/>
    </xf>
    <xf numFmtId="164" fontId="6" fillId="3" borderId="8" xfId="0" applyNumberFormat="1" applyFont="1" applyFill="1" applyBorder="1" applyAlignment="1">
      <alignment horizontal="right" vertical="center" indent="2"/>
    </xf>
    <xf numFmtId="164" fontId="6" fillId="3" borderId="7" xfId="0" applyNumberFormat="1" applyFont="1" applyFill="1" applyBorder="1" applyAlignment="1">
      <alignment horizontal="right" vertical="center" indent="2"/>
    </xf>
    <xf numFmtId="164" fontId="6" fillId="0" borderId="8" xfId="0" applyNumberFormat="1" applyFont="1" applyBorder="1" applyAlignment="1">
      <alignment horizontal="right" vertical="center" indent="2"/>
    </xf>
    <xf numFmtId="164" fontId="6" fillId="0" borderId="7" xfId="0" applyNumberFormat="1" applyFont="1" applyBorder="1" applyAlignment="1">
      <alignment horizontal="right" vertical="center" indent="2"/>
    </xf>
    <xf numFmtId="164" fontId="5" fillId="3" borderId="5" xfId="0" applyNumberFormat="1" applyFont="1" applyFill="1" applyBorder="1" applyAlignment="1">
      <alignment horizontal="right" vertical="center" indent="2"/>
    </xf>
    <xf numFmtId="164" fontId="5" fillId="0" borderId="5" xfId="0" applyNumberFormat="1" applyFont="1" applyBorder="1" applyAlignment="1">
      <alignment horizontal="right" vertical="center" indent="2"/>
    </xf>
    <xf numFmtId="0" fontId="2" fillId="0" borderId="0" xfId="0" applyFont="1"/>
    <xf numFmtId="0" fontId="5" fillId="0" borderId="16" xfId="0" applyFont="1" applyBorder="1" applyAlignment="1">
      <alignment horizontal="left" vertical="center" indent="1"/>
    </xf>
    <xf numFmtId="165" fontId="5" fillId="0" borderId="0" xfId="0" applyNumberFormat="1" applyFont="1" applyAlignment="1">
      <alignment horizontal="right" vertical="center" indent="2"/>
    </xf>
    <xf numFmtId="0" fontId="6" fillId="3" borderId="16" xfId="0" applyFont="1" applyFill="1" applyBorder="1" applyAlignment="1">
      <alignment horizontal="left" vertical="center" indent="2"/>
    </xf>
    <xf numFmtId="164" fontId="6" fillId="3" borderId="0" xfId="0" applyNumberFormat="1" applyFont="1" applyFill="1" applyAlignment="1">
      <alignment horizontal="right" vertical="center" indent="2"/>
    </xf>
    <xf numFmtId="164" fontId="5" fillId="3" borderId="0" xfId="0" applyNumberFormat="1" applyFont="1" applyFill="1" applyAlignment="1">
      <alignment horizontal="right" vertical="center" indent="2"/>
    </xf>
    <xf numFmtId="0" fontId="6" fillId="0" borderId="16" xfId="0" applyFont="1" applyBorder="1" applyAlignment="1">
      <alignment horizontal="left" vertical="center" indent="2"/>
    </xf>
    <xf numFmtId="164" fontId="6" fillId="0" borderId="0" xfId="0" applyNumberFormat="1" applyFont="1" applyAlignment="1">
      <alignment horizontal="right" vertical="center" indent="2"/>
    </xf>
    <xf numFmtId="164" fontId="5" fillId="0" borderId="0" xfId="0" applyNumberFormat="1" applyFont="1" applyAlignment="1">
      <alignment horizontal="right" vertical="center" indent="2"/>
    </xf>
    <xf numFmtId="166" fontId="5" fillId="0" borderId="20" xfId="0" applyNumberFormat="1" applyFont="1" applyBorder="1" applyAlignment="1">
      <alignment horizontal="right" vertical="center" indent="2"/>
    </xf>
    <xf numFmtId="164" fontId="5" fillId="3" borderId="20" xfId="0" applyNumberFormat="1" applyFont="1" applyFill="1" applyBorder="1" applyAlignment="1">
      <alignment horizontal="right" vertical="center" indent="2"/>
    </xf>
    <xf numFmtId="164" fontId="5" fillId="0" borderId="20" xfId="0" applyNumberFormat="1" applyFont="1" applyBorder="1" applyAlignment="1">
      <alignment horizontal="right" vertical="center" indent="2"/>
    </xf>
    <xf numFmtId="0" fontId="9" fillId="2" borderId="21" xfId="0" applyFont="1" applyFill="1" applyBorder="1" applyAlignment="1">
      <alignment horizontal="left" vertical="center" indent="1"/>
    </xf>
    <xf numFmtId="165" fontId="9" fillId="2" borderId="22" xfId="0" applyNumberFormat="1" applyFont="1" applyFill="1" applyBorder="1" applyAlignment="1">
      <alignment horizontal="right" vertical="center" indent="2"/>
    </xf>
    <xf numFmtId="165" fontId="9" fillId="2" borderId="23" xfId="0" applyNumberFormat="1" applyFont="1" applyFill="1" applyBorder="1" applyAlignment="1">
      <alignment horizontal="right" vertical="center" indent="2"/>
    </xf>
    <xf numFmtId="165" fontId="9" fillId="2" borderId="24" xfId="0" applyNumberFormat="1" applyFont="1" applyFill="1" applyBorder="1" applyAlignment="1">
      <alignment horizontal="right" vertical="center" indent="2"/>
    </xf>
    <xf numFmtId="165" fontId="9" fillId="2" borderId="25" xfId="0" applyNumberFormat="1" applyFont="1" applyFill="1" applyBorder="1" applyAlignment="1">
      <alignment horizontal="right" vertical="center" indent="2"/>
    </xf>
    <xf numFmtId="165" fontId="9" fillId="2" borderId="26" xfId="0" applyNumberFormat="1" applyFont="1" applyFill="1" applyBorder="1" applyAlignment="1">
      <alignment horizontal="right" vertical="center" indent="2"/>
    </xf>
    <xf numFmtId="0" fontId="9" fillId="2" borderId="27" xfId="0" applyFont="1" applyFill="1" applyBorder="1" applyAlignment="1">
      <alignment horizontal="left" vertical="center" indent="1"/>
    </xf>
    <xf numFmtId="165" fontId="9" fillId="2" borderId="28" xfId="0" applyNumberFormat="1" applyFont="1" applyFill="1" applyBorder="1" applyAlignment="1">
      <alignment horizontal="right" vertical="center" indent="2"/>
    </xf>
    <xf numFmtId="165" fontId="9" fillId="2" borderId="29" xfId="0" applyNumberFormat="1" applyFont="1" applyFill="1" applyBorder="1" applyAlignment="1">
      <alignment horizontal="right" vertical="center" indent="2"/>
    </xf>
    <xf numFmtId="165" fontId="9" fillId="2" borderId="30" xfId="0" applyNumberFormat="1" applyFont="1" applyFill="1" applyBorder="1" applyAlignment="1">
      <alignment horizontal="right" vertical="center" indent="2"/>
    </xf>
    <xf numFmtId="165" fontId="9" fillId="2" borderId="31" xfId="0" applyNumberFormat="1" applyFont="1" applyFill="1" applyBorder="1" applyAlignment="1">
      <alignment horizontal="right" vertical="center" indent="2"/>
    </xf>
    <xf numFmtId="166" fontId="9" fillId="2" borderId="32" xfId="0" applyNumberFormat="1" applyFont="1" applyFill="1" applyBorder="1" applyAlignment="1">
      <alignment horizontal="right" vertical="center" indent="2"/>
    </xf>
    <xf numFmtId="0" fontId="7" fillId="0" borderId="16" xfId="0" applyFont="1" applyBorder="1" applyAlignment="1">
      <alignment horizontal="left" vertical="center" indent="2"/>
    </xf>
    <xf numFmtId="164" fontId="7" fillId="0" borderId="8" xfId="0" applyNumberFormat="1" applyFont="1" applyBorder="1" applyAlignment="1">
      <alignment horizontal="right" vertical="center" indent="2"/>
    </xf>
    <xf numFmtId="164" fontId="7" fillId="0" borderId="0" xfId="0" applyNumberFormat="1" applyFont="1" applyAlignment="1">
      <alignment horizontal="right" vertical="center" indent="2"/>
    </xf>
    <xf numFmtId="164" fontId="8" fillId="0" borderId="5" xfId="0" applyNumberFormat="1" applyFont="1" applyBorder="1" applyAlignment="1">
      <alignment horizontal="right" vertical="center" indent="2"/>
    </xf>
    <xf numFmtId="164" fontId="7" fillId="0" borderId="7" xfId="0" applyNumberFormat="1" applyFont="1" applyBorder="1" applyAlignment="1">
      <alignment horizontal="right" vertical="center" indent="2"/>
    </xf>
    <xf numFmtId="164" fontId="8" fillId="0" borderId="0" xfId="0" applyNumberFormat="1" applyFont="1" applyAlignment="1">
      <alignment horizontal="right" vertical="center" indent="2"/>
    </xf>
    <xf numFmtId="164" fontId="8" fillId="0" borderId="20" xfId="0" applyNumberFormat="1" applyFont="1" applyBorder="1" applyAlignment="1">
      <alignment horizontal="right" vertical="center" indent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3" xfId="0" applyBorder="1"/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11261"/>
      <color rgb="FF46A7C1"/>
      <color rgb="FFFFE1AA"/>
      <color rgb="FF2B6474"/>
      <color rgb="FFFD595A"/>
      <color rgb="FFD3D0DF"/>
      <color rgb="FF6B6196"/>
      <color rgb="FFFF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Total Private Osteopathic Medical College</a:t>
            </a:r>
            <a:r>
              <a:rPr lang="en-US" baseline="0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 Revenues </a:t>
            </a:r>
            <a:r>
              <a:rPr lang="en-US" sz="1600" b="1" i="0" u="none" strike="noStrike" baseline="0">
                <a:effectLst/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$1,988.52¹ </a:t>
            </a:r>
            <a:endParaRPr lang="en-US">
              <a:latin typeface="Urbanist" panose="020B0A04040200000203" pitchFamily="34" charset="0"/>
              <a:ea typeface="Urbanist" panose="020B0A04040200000203" pitchFamily="34" charset="0"/>
              <a:cs typeface="Urbanist" panose="020B0A0404020000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soft" dir="t">
                <a:rot lat="0" lon="0" rev="0"/>
              </a:lightRig>
            </a:scene3d>
            <a:sp3d prstMaterial="matte">
              <a:bevelT w="63500" h="63500" prst="artDeco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rgbClr val="211261"/>
              </a:solidFill>
              <a:ln>
                <a:solidFill>
                  <a:srgbClr val="21126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66-4AF8-A7A8-8307205B4B13}"/>
              </c:ext>
            </c:extLst>
          </c:dPt>
          <c:dPt>
            <c:idx val="1"/>
            <c:bubble3D val="0"/>
            <c:spPr>
              <a:solidFill>
                <a:srgbClr val="D3D0DF"/>
              </a:solidFill>
              <a:ln>
                <a:solidFill>
                  <a:srgbClr val="D3D0DF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66-4AF8-A7A8-8307205B4B13}"/>
              </c:ext>
            </c:extLst>
          </c:dPt>
          <c:dPt>
            <c:idx val="2"/>
            <c:bubble3D val="0"/>
            <c:spPr>
              <a:solidFill>
                <a:srgbClr val="FD595A"/>
              </a:solidFill>
              <a:ln>
                <a:solidFill>
                  <a:srgbClr val="FD595A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F66-4AF8-A7A8-8307205B4B13}"/>
              </c:ext>
            </c:extLst>
          </c:dPt>
          <c:dPt>
            <c:idx val="3"/>
            <c:bubble3D val="0"/>
            <c:spPr>
              <a:solidFill>
                <a:srgbClr val="FFA400"/>
              </a:solidFill>
              <a:ln>
                <a:solidFill>
                  <a:srgbClr val="FFA4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F66-4AF8-A7A8-8307205B4B13}"/>
              </c:ext>
            </c:extLst>
          </c:dPt>
          <c:dPt>
            <c:idx val="4"/>
            <c:bubble3D val="0"/>
            <c:spPr>
              <a:solidFill>
                <a:srgbClr val="6B6196"/>
              </a:solidFill>
              <a:ln>
                <a:solidFill>
                  <a:srgbClr val="6B6196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F66-4AF8-A7A8-8307205B4B1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soft" dir="t">
                  <a:rot lat="0" lon="0" rev="0"/>
                </a:lightRig>
              </a:scene3d>
              <a:sp3d prstMaterial="matte">
                <a:bevelT w="63500" h="63500" prst="artDeco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F66-4AF8-A7A8-8307205B4B13}"/>
              </c:ext>
            </c:extLst>
          </c:dPt>
          <c:dLbls>
            <c:dLbl>
              <c:idx val="0"/>
              <c:layout>
                <c:manualLayout>
                  <c:x val="-0.202247191011236"/>
                  <c:y val="-0.3010347179547654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Tuition and Fees, 86%</a:t>
                    </a:r>
                    <a:endParaRPr lang="en-US" sz="1100" b="1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640304665696156"/>
                      <c:h val="4.99119117897165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F66-4AF8-A7A8-8307205B4B13}"/>
                </c:ext>
              </c:extLst>
            </c:dLbl>
            <c:dLbl>
              <c:idx val="1"/>
              <c:layout>
                <c:manualLayout>
                  <c:x val="-5.9925093632958816E-2"/>
                  <c:y val="7.525867948869134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Government Appropriations, 1%</a:t>
                    </a:r>
                    <a:endParaRPr lang="en-US" sz="1100" b="1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542256145458835"/>
                      <c:h val="5.49291570889626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1F66-4AF8-A7A8-8307205B4B13}"/>
                </c:ext>
              </c:extLst>
            </c:dLbl>
            <c:dLbl>
              <c:idx val="2"/>
              <c:layout>
                <c:manualLayout>
                  <c:x val="-9.9560125378036837E-2"/>
                  <c:y val="2.2195097380838108E-3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Grants and Contracts, </a:t>
                    </a:r>
                    <a:fld id="{D0F84760-168C-4DC2-9E8D-8F7EA9710BD8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/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01543924656474"/>
                      <c:h val="4.9072802069954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F66-4AF8-A7A8-8307205B4B13}"/>
                </c:ext>
              </c:extLst>
            </c:dLbl>
            <c:dLbl>
              <c:idx val="3"/>
              <c:layout>
                <c:manualLayout>
                  <c:x val="-5.0245098039215688E-2"/>
                  <c:y val="-6.0283594869790215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Medical Practice Plans, </a:t>
                    </a:r>
                    <a:fld id="{A96473DE-A3FC-4A30-9B0F-AA59C7568EF0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/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09842519685038"/>
                      <c:h val="4.67087358761005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F66-4AF8-A7A8-8307205B4B13}"/>
                </c:ext>
              </c:extLst>
            </c:dLbl>
            <c:dLbl>
              <c:idx val="4"/>
              <c:layout>
                <c:manualLayout>
                  <c:x val="5.8563159686755191E-2"/>
                  <c:y val="0.1141423305578485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Other², 10%</a:t>
                    </a:r>
                    <a:r>
                      <a:rPr lang="en-US" sz="10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
</a:t>
                    </a:r>
                    <a:endParaRPr lang="en-US" sz="1000" b="1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8.3173627811334611E-2"/>
                      <c:h val="5.309272679183311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1F66-4AF8-A7A8-8307205B4B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Sheet1!$A$1:$F$1</c:f>
              <c:numCache>
                <c:formatCode>General</c:formatCode>
                <c:ptCount val="6"/>
                <c:pt idx="0">
                  <c:v>1699046215.3399999</c:v>
                </c:pt>
                <c:pt idx="1">
                  <c:v>28377967.950000003</c:v>
                </c:pt>
                <c:pt idx="2">
                  <c:v>35929600.149999999</c:v>
                </c:pt>
                <c:pt idx="3">
                  <c:v>27629765.319999997</c:v>
                </c:pt>
                <c:pt idx="4">
                  <c:v>197536461.73999998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66-4AF8-A7A8-8307205B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softEdge rad="12700"/>
    </a:effectLst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Total Public Osteopathic Medical College Revenues </a:t>
            </a:r>
            <a:r>
              <a:rPr lang="en-US" sz="1600" b="1" i="0" u="none" strike="noStrike" baseline="0">
                <a:effectLst/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$1,164.62M¹ </a:t>
            </a:r>
            <a:r>
              <a:rPr lang="en-US" baseline="0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 </a:t>
            </a:r>
            <a:endParaRPr lang="en-US">
              <a:latin typeface="Urbanist" panose="020B0A04040200000203" pitchFamily="34" charset="0"/>
              <a:ea typeface="Urbanist" panose="020B0A04040200000203" pitchFamily="34" charset="0"/>
              <a:cs typeface="Urbanist" panose="020B0A0404020000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211261"/>
              </a:solidFill>
              <a:ln>
                <a:solidFill>
                  <a:srgbClr val="21126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355-4A65-AFED-98BEECAB0FB8}"/>
              </c:ext>
            </c:extLst>
          </c:dPt>
          <c:dPt>
            <c:idx val="1"/>
            <c:bubble3D val="0"/>
            <c:spPr>
              <a:solidFill>
                <a:srgbClr val="D3D0DF"/>
              </a:solidFill>
              <a:ln>
                <a:solidFill>
                  <a:srgbClr val="D3D0DF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355-4A65-AFED-98BEECAB0FB8}"/>
              </c:ext>
            </c:extLst>
          </c:dPt>
          <c:dPt>
            <c:idx val="2"/>
            <c:bubble3D val="0"/>
            <c:spPr>
              <a:solidFill>
                <a:srgbClr val="FD595A"/>
              </a:solidFill>
              <a:ln>
                <a:solidFill>
                  <a:srgbClr val="FD595A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8355-4A65-AFED-98BEECAB0FB8}"/>
              </c:ext>
            </c:extLst>
          </c:dPt>
          <c:dPt>
            <c:idx val="3"/>
            <c:bubble3D val="0"/>
            <c:spPr>
              <a:solidFill>
                <a:srgbClr val="FFA400"/>
              </a:solidFill>
              <a:ln>
                <a:solidFill>
                  <a:srgbClr val="FFA40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8355-4A65-AFED-98BEECAB0FB8}"/>
              </c:ext>
            </c:extLst>
          </c:dPt>
          <c:dPt>
            <c:idx val="4"/>
            <c:bubble3D val="0"/>
            <c:spPr>
              <a:solidFill>
                <a:srgbClr val="6B6196"/>
              </a:solidFill>
              <a:ln>
                <a:solidFill>
                  <a:srgbClr val="6B6196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8355-4A65-AFED-98BEECAB0FB8}"/>
              </c:ext>
            </c:extLst>
          </c:dPt>
          <c:dLbls>
            <c:dLbl>
              <c:idx val="0"/>
              <c:layout>
                <c:manualLayout>
                  <c:x val="-0.11253822629969427"/>
                  <c:y val="0.16666666666666666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Tuition and Fees, </a:t>
                    </a:r>
                    <a:fld id="{2F8E7E67-C1C2-4308-AD5C-9BC7342D030C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47448770738519"/>
                      <c:h val="8.594863142107236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55-4A65-AFED-98BEECAB0FB8}"/>
                </c:ext>
              </c:extLst>
            </c:dLbl>
            <c:dLbl>
              <c:idx val="1"/>
              <c:layout>
                <c:manualLayout>
                  <c:x val="-0.14801223241590214"/>
                  <c:y val="-9.7619047619047619E-2"/>
                </c:manualLayout>
              </c:layout>
              <c:tx>
                <c:rich>
                  <a:bodyPr/>
                  <a:lstStyle/>
                  <a:p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Government Appropriations, </a:t>
                    </a:r>
                    <a:fld id="{AED11ADA-0B57-49C5-8F0E-FDA4C805A0D2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/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55-4A65-AFED-98BEECAB0FB8}"/>
                </c:ext>
              </c:extLst>
            </c:dLbl>
            <c:dLbl>
              <c:idx val="2"/>
              <c:layout>
                <c:manualLayout>
                  <c:x val="-4.4036697247706438E-2"/>
                  <c:y val="-5.238095238095238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Grants and Contracts, </a:t>
                    </a:r>
                    <a:fld id="{E5922FB2-2DA5-4B45-8168-D1D9C66D2E6C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228510197693175"/>
                      <c:h val="6.213910761154854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355-4A65-AFED-98BEECAB0FB8}"/>
                </c:ext>
              </c:extLst>
            </c:dLbl>
            <c:dLbl>
              <c:idx val="3"/>
              <c:layout>
                <c:manualLayout>
                  <c:x val="2.6299694189602402E-2"/>
                  <c:y val="-3.928571428571429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Medical Practice Plans, </a:t>
                    </a:r>
                    <a:fld id="{6A433268-D332-47CB-A8B3-49E1422F75A4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872575790411519"/>
                      <c:h val="6.13280839895012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355-4A65-AFED-98BEECAB0FB8}"/>
                </c:ext>
              </c:extLst>
            </c:dLbl>
            <c:dLbl>
              <c:idx val="4"/>
              <c:layout>
                <c:manualLayout>
                  <c:x val="0.145565749235474"/>
                  <c:y val="5.238095238095238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Other², </a:t>
                    </a:r>
                    <a:fld id="{AEA260F2-ABE4-48CF-AA19-1A568AF91462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297411447422283"/>
                      <c:h val="7.529508811398574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355-4A65-AFED-98BEECAB0FB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Sheet1!$A$2:$E$2</c:f>
              <c:numCache>
                <c:formatCode>General</c:formatCode>
                <c:ptCount val="5"/>
                <c:pt idx="0">
                  <c:v>227463630</c:v>
                </c:pt>
                <c:pt idx="1">
                  <c:v>239238861</c:v>
                </c:pt>
                <c:pt idx="2">
                  <c:v>115706374</c:v>
                </c:pt>
                <c:pt idx="3">
                  <c:v>120098055</c:v>
                </c:pt>
                <c:pt idx="4">
                  <c:v>462111643.04000002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55-4A65-AFED-98BEECAB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Total Private Osteopathic Medical College</a:t>
            </a:r>
            <a:r>
              <a:rPr lang="en-US" baseline="0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 Expenditures </a:t>
            </a:r>
            <a:r>
              <a:rPr lang="en-US" sz="1600" b="1" i="0" u="none" strike="noStrike" baseline="0">
                <a:effectLst/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$1,638.19M¹ </a:t>
            </a:r>
            <a:r>
              <a:rPr lang="en-US" baseline="0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 </a:t>
            </a:r>
            <a:endParaRPr lang="en-US">
              <a:latin typeface="Urbanist" panose="020B0A04040200000203" pitchFamily="34" charset="0"/>
              <a:ea typeface="Urbanist" panose="020B0A04040200000203" pitchFamily="34" charset="0"/>
              <a:cs typeface="Urbanist" panose="020B0A0404020000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46A7C1"/>
              </a:solidFill>
              <a:ln>
                <a:solidFill>
                  <a:srgbClr val="46A7C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506C-4F60-9FA3-DDE9F4C6D48B}"/>
              </c:ext>
            </c:extLst>
          </c:dPt>
          <c:dPt>
            <c:idx val="1"/>
            <c:bubble3D val="0"/>
            <c:spPr>
              <a:solidFill>
                <a:srgbClr val="2B6474"/>
              </a:solidFill>
              <a:ln>
                <a:solidFill>
                  <a:srgbClr val="2B647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506C-4F60-9FA3-DDE9F4C6D48B}"/>
              </c:ext>
            </c:extLst>
          </c:dPt>
          <c:dPt>
            <c:idx val="2"/>
            <c:bubble3D val="0"/>
            <c:spPr>
              <a:solidFill>
                <a:srgbClr val="FFE1AA"/>
              </a:solidFill>
              <a:ln>
                <a:solidFill>
                  <a:srgbClr val="FFE1AA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506C-4F60-9FA3-DDE9F4C6D4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506C-4F60-9FA3-DDE9F4C6D48B}"/>
              </c:ext>
            </c:extLst>
          </c:dPt>
          <c:dLbls>
            <c:dLbl>
              <c:idx val="0"/>
              <c:layout>
                <c:manualLayout>
                  <c:x val="-0.19204897782272637"/>
                  <c:y val="8.809522157944851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Instruction, Teaching and Training, </a:t>
                    </a:r>
                    <a:fld id="{2D2B091E-B2A1-4CD0-A604-1A32850FBF65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8243685135688312"/>
                      <c:h val="8.48188817362426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06C-4F60-9FA3-DDE9F4C6D48B}"/>
                </c:ext>
              </c:extLst>
            </c:dLbl>
            <c:dLbl>
              <c:idx val="1"/>
              <c:layout>
                <c:manualLayout>
                  <c:x val="0.12599388379204884"/>
                  <c:y val="-0.235714241523389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Program Support, </a:t>
                    </a:r>
                    <a:fld id="{379C8C7B-F5E5-4E58-B7B6-D35751E0B980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968927737243851"/>
                      <c:h val="7.642480756940241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06C-4F60-9FA3-DDE9F4C6D48B}"/>
                </c:ext>
              </c:extLst>
            </c:dLbl>
            <c:dLbl>
              <c:idx val="2"/>
              <c:layout>
                <c:manualLayout>
                  <c:x val="9.4189650605600903E-2"/>
                  <c:y val="0.1464285439766509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Other², </a:t>
                    </a:r>
                    <a:fld id="{FD5C2885-5FA8-4DFA-A192-49E6F4BDFDB3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5756314864311673E-2"/>
                      <c:h val="8.5345878262864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06C-4F60-9FA3-DDE9F4C6D48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Sheet1!$A$3:$D$3</c:f>
              <c:numCache>
                <c:formatCode>General</c:formatCode>
                <c:ptCount val="4"/>
                <c:pt idx="0">
                  <c:v>638803851.18000007</c:v>
                </c:pt>
                <c:pt idx="1">
                  <c:v>631834542.21000004</c:v>
                </c:pt>
                <c:pt idx="2">
                  <c:v>367553985.52999991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6C-4F60-9FA3-DDE9F4C6D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Total Public Osteopathic Medical College Expenditures </a:t>
            </a:r>
            <a:r>
              <a:rPr lang="en-US" sz="1600" b="1" i="0" u="none" strike="noStrike" baseline="0">
                <a:effectLst/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$1,087.43M¹ </a:t>
            </a:r>
            <a:r>
              <a:rPr lang="en-US">
                <a:latin typeface="Urbanist" panose="020B0A04040200000203" pitchFamily="34" charset="0"/>
                <a:ea typeface="Urbanist" panose="020B0A04040200000203" pitchFamily="34" charset="0"/>
                <a:cs typeface="Urbanist" panose="020B0A04040200000203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rgbClr val="46A7C1"/>
              </a:solidFill>
            </a:ln>
            <a:scene3d>
              <a:camera prst="orthographicFront"/>
              <a:lightRig rig="threePt" dir="t"/>
            </a:scene3d>
            <a:sp3d>
              <a:bevelT/>
            </a:sp3d>
          </c:spPr>
          <c:explosion val="1"/>
          <c:dPt>
            <c:idx val="0"/>
            <c:bubble3D val="0"/>
            <c:spPr>
              <a:solidFill>
                <a:srgbClr val="46A7C1"/>
              </a:solidFill>
              <a:ln>
                <a:solidFill>
                  <a:srgbClr val="46A7C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75D-40AD-A44A-4176079BC840}"/>
              </c:ext>
            </c:extLst>
          </c:dPt>
          <c:dPt>
            <c:idx val="1"/>
            <c:bubble3D val="0"/>
            <c:spPr>
              <a:solidFill>
                <a:srgbClr val="2B6474"/>
              </a:solidFill>
              <a:ln>
                <a:solidFill>
                  <a:srgbClr val="46A7C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175D-40AD-A44A-4176079BC840}"/>
              </c:ext>
            </c:extLst>
          </c:dPt>
          <c:dPt>
            <c:idx val="2"/>
            <c:bubble3D val="0"/>
            <c:spPr>
              <a:solidFill>
                <a:srgbClr val="FFE1AA"/>
              </a:solidFill>
              <a:ln>
                <a:solidFill>
                  <a:srgbClr val="46A7C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175D-40AD-A44A-4176079BC840}"/>
              </c:ext>
            </c:extLst>
          </c:dPt>
          <c:dLbls>
            <c:dLbl>
              <c:idx val="0"/>
              <c:layout>
                <c:manualLayout>
                  <c:x val="-0.12990196078431382"/>
                  <c:y val="0.21424296828246558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Instruction, Teaching and Training, </a:t>
                    </a:r>
                    <a:fld id="{53262C2E-0445-4F31-B03E-B648F5B68017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6542158792650916"/>
                      <c:h val="8.580556694327033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75D-40AD-A44A-4176079BC840}"/>
                </c:ext>
              </c:extLst>
            </c:dLbl>
            <c:dLbl>
              <c:idx val="1"/>
              <c:layout>
                <c:manualLayout>
                  <c:x val="-0.13970588235294118"/>
                  <c:y val="-0.2130460801915020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Program Support, </a:t>
                    </a:r>
                    <a:fld id="{7A83C9A5-48C0-4891-9705-F1E01775752A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628444881889764"/>
                      <c:h val="7.20488933497316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75D-40AD-A44A-4176079BC840}"/>
                </c:ext>
              </c:extLst>
            </c:dLbl>
            <c:dLbl>
              <c:idx val="2"/>
              <c:layout>
                <c:manualLayout>
                  <c:x val="0.14154411764705879"/>
                  <c:y val="-2.513464991023339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t>Other² </a:t>
                    </a:r>
                    <a:fld id="{989E5CE6-F25D-4B65-9824-DD57E3AF4CD7}" type="PERCENTAGE">
                      <a:rPr lang="en-US" sz="1100" b="1" baseline="0">
                        <a:solidFill>
                          <a:srgbClr val="211261"/>
                        </a:solidFill>
                        <a:latin typeface="Urbanist" panose="020B0A04040200000203" pitchFamily="34" charset="0"/>
                        <a:ea typeface="Urbanist" panose="020B0A04040200000203" pitchFamily="34" charset="0"/>
                        <a:cs typeface="Urbanist" panose="020B0A04040200000203" pitchFamily="34" charset="0"/>
                      </a:rPr>
                      <a:pPr>
                        <a:defRPr/>
                      </a:pPr>
                      <a:t>[PERCENTAGE]</a:t>
                    </a:fld>
                    <a:endParaRPr lang="en-US" sz="1100" b="1" baseline="0">
                      <a:solidFill>
                        <a:srgbClr val="211261"/>
                      </a:solidFill>
                      <a:latin typeface="Urbanist" panose="020B0A04040200000203" pitchFamily="34" charset="0"/>
                      <a:ea typeface="Urbanist" panose="020B0A04040200000203" pitchFamily="34" charset="0"/>
                      <a:cs typeface="Urbanist" panose="020B0A04040200000203" pitchFamily="34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ound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491296124749112"/>
                      <c:h val="6.00800124400966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75D-40AD-A44A-4176079BC84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Sheet1!$A$4:$C$4</c:f>
              <c:numCache>
                <c:formatCode>General</c:formatCode>
                <c:ptCount val="3"/>
                <c:pt idx="0">
                  <c:v>242551035.95999998</c:v>
                </c:pt>
                <c:pt idx="1">
                  <c:v>303482254.01999998</c:v>
                </c:pt>
                <c:pt idx="2">
                  <c:v>541398680.4000001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5D-40AD-A44A-4176079BC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16</xdr:col>
      <xdr:colOff>571500</xdr:colOff>
      <xdr:row>30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E233E7-E4D3-47DC-8E75-B9CA593D1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16</xdr:col>
      <xdr:colOff>571500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B64A25-72E9-40F9-B2A5-934322D4E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9524</xdr:rowOff>
    </xdr:from>
    <xdr:to>
      <xdr:col>16</xdr:col>
      <xdr:colOff>552450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544103-EF9B-43EF-A67F-2A7462DC0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28574</xdr:rowOff>
    </xdr:from>
    <xdr:to>
      <xdr:col>16</xdr:col>
      <xdr:colOff>542925</xdr:colOff>
      <xdr:row>29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5D9C17-0F0A-4776-8C89-24C12C361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9BA-6DCD-4FC7-AB12-B6EBC36525F9}">
  <dimension ref="A1:Q84"/>
  <sheetViews>
    <sheetView tabSelected="1" workbookViewId="0">
      <pane ySplit="4" topLeftCell="A5" activePane="bottomLeft" state="frozen"/>
      <selection pane="bottomLeft" sqref="A1:L1"/>
    </sheetView>
  </sheetViews>
  <sheetFormatPr defaultColWidth="16.28515625" defaultRowHeight="15" x14ac:dyDescent="0.25"/>
  <cols>
    <col min="1" max="1" width="27.85546875" bestFit="1" customWidth="1"/>
  </cols>
  <sheetData>
    <row r="1" spans="1:17" x14ac:dyDescent="0.25">
      <c r="A1" s="62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7" ht="39.6" customHeight="1" thickBot="1" x14ac:dyDescent="0.3">
      <c r="A2" s="64" t="s">
        <v>58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7" s="1" customFormat="1" ht="39.6" customHeight="1" x14ac:dyDescent="0.25">
      <c r="A3" s="60" t="s">
        <v>32</v>
      </c>
      <c r="B3" s="56" t="s">
        <v>56</v>
      </c>
      <c r="C3" s="57"/>
      <c r="D3" s="57"/>
      <c r="E3" s="57"/>
      <c r="F3" s="57"/>
      <c r="G3" s="57"/>
      <c r="H3" s="58" t="s">
        <v>57</v>
      </c>
      <c r="I3" s="57"/>
      <c r="J3" s="57"/>
      <c r="K3" s="59"/>
      <c r="L3" s="67" t="s">
        <v>59</v>
      </c>
    </row>
    <row r="4" spans="1:17" s="1" customFormat="1" ht="39.950000000000003" customHeight="1" x14ac:dyDescent="0.25">
      <c r="A4" s="61"/>
      <c r="B4" s="3" t="s">
        <v>45</v>
      </c>
      <c r="C4" s="5" t="s">
        <v>46</v>
      </c>
      <c r="D4" s="5" t="s">
        <v>47</v>
      </c>
      <c r="E4" s="5" t="s">
        <v>48</v>
      </c>
      <c r="F4" s="3" t="s">
        <v>49</v>
      </c>
      <c r="G4" s="7" t="s">
        <v>50</v>
      </c>
      <c r="H4" s="4" t="s">
        <v>51</v>
      </c>
      <c r="I4" s="5" t="s">
        <v>52</v>
      </c>
      <c r="J4" s="6" t="s">
        <v>53</v>
      </c>
      <c r="K4" s="4" t="s">
        <v>54</v>
      </c>
      <c r="L4" s="68"/>
      <c r="Q4" s="2"/>
    </row>
    <row r="5" spans="1:17" ht="27.95" customHeight="1" x14ac:dyDescent="0.25">
      <c r="A5" s="18" t="s">
        <v>41</v>
      </c>
      <c r="B5" s="9">
        <v>1699046215.3399999</v>
      </c>
      <c r="C5" s="9">
        <v>28377967.950000003</v>
      </c>
      <c r="D5" s="9">
        <v>35929600.149999999</v>
      </c>
      <c r="E5" s="9">
        <v>27629765.319999997</v>
      </c>
      <c r="F5" s="19">
        <v>197536461.73999998</v>
      </c>
      <c r="G5" s="8">
        <v>1988520010.4999998</v>
      </c>
      <c r="H5" s="19">
        <v>638803851.18000007</v>
      </c>
      <c r="I5" s="9">
        <v>631834542.21000004</v>
      </c>
      <c r="J5" s="10">
        <v>367553985.52999991</v>
      </c>
      <c r="K5" s="19">
        <v>1638192378.9200001</v>
      </c>
      <c r="L5" s="26">
        <v>350327631.57999969</v>
      </c>
    </row>
    <row r="6" spans="1:17" x14ac:dyDescent="0.25">
      <c r="A6" s="20" t="s">
        <v>14</v>
      </c>
      <c r="B6" s="11">
        <v>46338084</v>
      </c>
      <c r="C6" s="11">
        <v>0</v>
      </c>
      <c r="D6" s="11">
        <v>0</v>
      </c>
      <c r="E6" s="11">
        <v>0</v>
      </c>
      <c r="F6" s="21">
        <v>0</v>
      </c>
      <c r="G6" s="15">
        <v>46338084</v>
      </c>
      <c r="H6" s="21">
        <v>12133121.84</v>
      </c>
      <c r="I6" s="11">
        <v>11651588.970000001</v>
      </c>
      <c r="J6" s="12">
        <v>10479531.189999999</v>
      </c>
      <c r="K6" s="22">
        <v>34264242</v>
      </c>
      <c r="L6" s="27">
        <f t="shared" ref="L6:L69" si="0">G6-K6</f>
        <v>12073842</v>
      </c>
    </row>
    <row r="7" spans="1:17" x14ac:dyDescent="0.25">
      <c r="A7" s="23" t="s">
        <v>7</v>
      </c>
      <c r="B7" s="13">
        <v>33392004</v>
      </c>
      <c r="C7" s="13">
        <v>0</v>
      </c>
      <c r="D7" s="13">
        <v>49459</v>
      </c>
      <c r="E7" s="13">
        <v>0</v>
      </c>
      <c r="F7" s="24">
        <v>6353363</v>
      </c>
      <c r="G7" s="16">
        <v>39794826</v>
      </c>
      <c r="H7" s="24">
        <v>11614643</v>
      </c>
      <c r="I7" s="13">
        <v>22627671</v>
      </c>
      <c r="J7" s="14">
        <v>7444792</v>
      </c>
      <c r="K7" s="25">
        <v>41687106</v>
      </c>
      <c r="L7" s="28">
        <f t="shared" si="0"/>
        <v>-1892280</v>
      </c>
    </row>
    <row r="8" spans="1:17" x14ac:dyDescent="0.25">
      <c r="A8" s="20" t="s">
        <v>26</v>
      </c>
      <c r="B8" s="11">
        <v>40317993.619999997</v>
      </c>
      <c r="C8" s="11">
        <v>0</v>
      </c>
      <c r="D8" s="11">
        <v>2472115.34</v>
      </c>
      <c r="E8" s="11">
        <v>0</v>
      </c>
      <c r="F8" s="21">
        <v>9458488.4699999988</v>
      </c>
      <c r="G8" s="15">
        <v>52248597.429999992</v>
      </c>
      <c r="H8" s="21">
        <v>11831799.470000001</v>
      </c>
      <c r="I8" s="11">
        <v>13192280.58</v>
      </c>
      <c r="J8" s="12">
        <v>9786711.6600000001</v>
      </c>
      <c r="K8" s="22">
        <v>34810791.710000001</v>
      </c>
      <c r="L8" s="27">
        <f t="shared" si="0"/>
        <v>17437805.719999991</v>
      </c>
    </row>
    <row r="9" spans="1:17" x14ac:dyDescent="0.25">
      <c r="A9" s="23" t="s">
        <v>17</v>
      </c>
      <c r="B9" s="13">
        <v>38909140.859999999</v>
      </c>
      <c r="C9" s="13">
        <v>0</v>
      </c>
      <c r="D9" s="13">
        <v>622224.84000000008</v>
      </c>
      <c r="E9" s="13">
        <v>0</v>
      </c>
      <c r="F9" s="24">
        <v>6771445.3399999999</v>
      </c>
      <c r="G9" s="16">
        <v>46302811.040000007</v>
      </c>
      <c r="H9" s="24">
        <v>16253959.619999999</v>
      </c>
      <c r="I9" s="13">
        <v>8658940.5700000003</v>
      </c>
      <c r="J9" s="14">
        <v>2425119.9500000002</v>
      </c>
      <c r="K9" s="25">
        <v>27338020.140000001</v>
      </c>
      <c r="L9" s="28">
        <f t="shared" si="0"/>
        <v>18964790.900000006</v>
      </c>
    </row>
    <row r="10" spans="1:17" x14ac:dyDescent="0.25">
      <c r="A10" s="20" t="s">
        <v>28</v>
      </c>
      <c r="B10" s="11">
        <v>77130513</v>
      </c>
      <c r="C10" s="11">
        <v>0</v>
      </c>
      <c r="D10" s="11">
        <v>154477</v>
      </c>
      <c r="E10" s="11">
        <v>3756722</v>
      </c>
      <c r="F10" s="21">
        <v>6410773</v>
      </c>
      <c r="G10" s="15">
        <v>87452485</v>
      </c>
      <c r="H10" s="21">
        <v>20193742</v>
      </c>
      <c r="I10" s="11">
        <v>25850730</v>
      </c>
      <c r="J10" s="12">
        <v>12826841</v>
      </c>
      <c r="K10" s="22">
        <v>58871313</v>
      </c>
      <c r="L10" s="27">
        <f t="shared" si="0"/>
        <v>28581172</v>
      </c>
    </row>
    <row r="11" spans="1:17" x14ac:dyDescent="0.25">
      <c r="A11" s="23" t="s">
        <v>68</v>
      </c>
      <c r="B11" s="13">
        <v>39438425</v>
      </c>
      <c r="C11" s="13">
        <v>0</v>
      </c>
      <c r="D11" s="13">
        <v>237121</v>
      </c>
      <c r="E11" s="13">
        <v>0</v>
      </c>
      <c r="F11" s="24">
        <v>833292</v>
      </c>
      <c r="G11" s="16">
        <v>40508838</v>
      </c>
      <c r="H11" s="24">
        <v>7619809</v>
      </c>
      <c r="I11" s="13">
        <v>23777473</v>
      </c>
      <c r="J11" s="14">
        <v>3763493</v>
      </c>
      <c r="K11" s="25">
        <v>35160775</v>
      </c>
      <c r="L11" s="28">
        <f t="shared" si="0"/>
        <v>5348063</v>
      </c>
    </row>
    <row r="12" spans="1:17" x14ac:dyDescent="0.25">
      <c r="A12" s="20" t="s">
        <v>0</v>
      </c>
      <c r="B12" s="11">
        <v>0</v>
      </c>
      <c r="C12" s="11">
        <v>0</v>
      </c>
      <c r="D12" s="11">
        <v>0</v>
      </c>
      <c r="E12" s="11">
        <v>0</v>
      </c>
      <c r="F12" s="21">
        <v>0</v>
      </c>
      <c r="G12" s="15">
        <v>0</v>
      </c>
      <c r="H12" s="21">
        <v>0</v>
      </c>
      <c r="I12" s="11">
        <v>0</v>
      </c>
      <c r="J12" s="12">
        <v>0</v>
      </c>
      <c r="K12" s="22">
        <v>0</v>
      </c>
      <c r="L12" s="27">
        <f t="shared" si="0"/>
        <v>0</v>
      </c>
    </row>
    <row r="13" spans="1:17" x14ac:dyDescent="0.25">
      <c r="A13" s="23" t="s">
        <v>29</v>
      </c>
      <c r="B13" s="13">
        <v>39438425</v>
      </c>
      <c r="C13" s="13">
        <v>0</v>
      </c>
      <c r="D13" s="13">
        <v>237121</v>
      </c>
      <c r="E13" s="13">
        <v>0</v>
      </c>
      <c r="F13" s="24">
        <v>833292</v>
      </c>
      <c r="G13" s="16">
        <v>40508838</v>
      </c>
      <c r="H13" s="24">
        <v>7619809</v>
      </c>
      <c r="I13" s="13">
        <v>23777473</v>
      </c>
      <c r="J13" s="14">
        <v>3763493</v>
      </c>
      <c r="K13" s="25">
        <v>35160775</v>
      </c>
      <c r="L13" s="28">
        <f t="shared" si="0"/>
        <v>5348063</v>
      </c>
    </row>
    <row r="14" spans="1:17" x14ac:dyDescent="0.25">
      <c r="A14" s="20" t="s">
        <v>16</v>
      </c>
      <c r="B14" s="11">
        <v>64896764</v>
      </c>
      <c r="C14" s="11">
        <v>0</v>
      </c>
      <c r="D14" s="11">
        <v>124780</v>
      </c>
      <c r="E14" s="11">
        <v>649288</v>
      </c>
      <c r="F14" s="21">
        <v>9931520</v>
      </c>
      <c r="G14" s="15">
        <v>75602352</v>
      </c>
      <c r="H14" s="21">
        <v>7720955</v>
      </c>
      <c r="I14" s="11">
        <v>20872183</v>
      </c>
      <c r="J14" s="12">
        <v>12023945</v>
      </c>
      <c r="K14" s="22">
        <v>40617083</v>
      </c>
      <c r="L14" s="27">
        <f t="shared" si="0"/>
        <v>34985269</v>
      </c>
    </row>
    <row r="15" spans="1:17" x14ac:dyDescent="0.25">
      <c r="A15" s="23" t="s">
        <v>25</v>
      </c>
      <c r="B15" s="13">
        <v>21641753</v>
      </c>
      <c r="C15" s="13">
        <v>0</v>
      </c>
      <c r="D15" s="13">
        <v>0</v>
      </c>
      <c r="E15" s="13">
        <v>0</v>
      </c>
      <c r="F15" s="24">
        <v>8343008</v>
      </c>
      <c r="G15" s="16">
        <v>29984761</v>
      </c>
      <c r="H15" s="24">
        <v>11411995</v>
      </c>
      <c r="I15" s="13">
        <v>6876576</v>
      </c>
      <c r="J15" s="14">
        <v>19824646</v>
      </c>
      <c r="K15" s="25">
        <v>38113217</v>
      </c>
      <c r="L15" s="28">
        <f t="shared" si="0"/>
        <v>-8128456</v>
      </c>
    </row>
    <row r="16" spans="1:17" s="17" customFormat="1" x14ac:dyDescent="0.25">
      <c r="A16" s="20" t="s">
        <v>12</v>
      </c>
      <c r="B16" s="11">
        <v>38445967</v>
      </c>
      <c r="C16" s="11">
        <v>384000</v>
      </c>
      <c r="D16" s="11">
        <v>630963</v>
      </c>
      <c r="E16" s="11">
        <v>682823</v>
      </c>
      <c r="F16" s="21">
        <v>-18161</v>
      </c>
      <c r="G16" s="15">
        <v>40125592</v>
      </c>
      <c r="H16" s="21">
        <v>105324049</v>
      </c>
      <c r="I16" s="11">
        <v>4720674</v>
      </c>
      <c r="J16" s="12">
        <v>7193746</v>
      </c>
      <c r="K16" s="22">
        <v>117238469</v>
      </c>
      <c r="L16" s="27">
        <f t="shared" si="0"/>
        <v>-77112877</v>
      </c>
    </row>
    <row r="17" spans="1:12" x14ac:dyDescent="0.25">
      <c r="A17" s="41" t="s">
        <v>69</v>
      </c>
      <c r="B17" s="42">
        <v>83201369</v>
      </c>
      <c r="C17" s="42">
        <v>0</v>
      </c>
      <c r="D17" s="42">
        <v>0</v>
      </c>
      <c r="E17" s="42">
        <v>0</v>
      </c>
      <c r="F17" s="43">
        <v>0</v>
      </c>
      <c r="G17" s="44">
        <v>83201369</v>
      </c>
      <c r="H17" s="43">
        <v>17636040</v>
      </c>
      <c r="I17" s="42">
        <v>10244473</v>
      </c>
      <c r="J17" s="45">
        <v>7900675</v>
      </c>
      <c r="K17" s="46">
        <v>35781188</v>
      </c>
      <c r="L17" s="47">
        <f t="shared" si="0"/>
        <v>47420181</v>
      </c>
    </row>
    <row r="18" spans="1:12" x14ac:dyDescent="0.25">
      <c r="A18" s="20" t="s">
        <v>4</v>
      </c>
      <c r="B18" s="11">
        <v>50421905</v>
      </c>
      <c r="C18" s="11">
        <v>0</v>
      </c>
      <c r="D18" s="11">
        <v>556956</v>
      </c>
      <c r="E18" s="11">
        <v>2130926</v>
      </c>
      <c r="F18" s="21">
        <v>6645458</v>
      </c>
      <c r="G18" s="15">
        <v>59755245</v>
      </c>
      <c r="H18" s="21">
        <v>10686818</v>
      </c>
      <c r="I18" s="11">
        <v>19827207</v>
      </c>
      <c r="J18" s="12">
        <v>15496268</v>
      </c>
      <c r="K18" s="22">
        <v>46010293</v>
      </c>
      <c r="L18" s="27">
        <f t="shared" si="0"/>
        <v>13744952</v>
      </c>
    </row>
    <row r="19" spans="1:12" x14ac:dyDescent="0.25">
      <c r="A19" s="23" t="s">
        <v>98</v>
      </c>
      <c r="B19" s="13">
        <v>0</v>
      </c>
      <c r="C19" s="13">
        <v>0</v>
      </c>
      <c r="D19" s="13">
        <v>0</v>
      </c>
      <c r="E19" s="13">
        <v>0</v>
      </c>
      <c r="F19" s="24">
        <v>0</v>
      </c>
      <c r="G19" s="16">
        <v>0</v>
      </c>
      <c r="H19" s="24">
        <v>0</v>
      </c>
      <c r="I19" s="13">
        <v>0</v>
      </c>
      <c r="J19" s="14">
        <v>0</v>
      </c>
      <c r="K19" s="25">
        <v>0</v>
      </c>
      <c r="L19" s="28">
        <f t="shared" si="0"/>
        <v>0</v>
      </c>
    </row>
    <row r="20" spans="1:12" x14ac:dyDescent="0.25">
      <c r="A20" s="20" t="s">
        <v>70</v>
      </c>
      <c r="B20" s="11">
        <v>96337255</v>
      </c>
      <c r="C20" s="11">
        <v>0</v>
      </c>
      <c r="D20" s="11">
        <v>2111565</v>
      </c>
      <c r="E20" s="11">
        <v>0</v>
      </c>
      <c r="F20" s="21">
        <v>18978777</v>
      </c>
      <c r="G20" s="15">
        <v>117427597</v>
      </c>
      <c r="H20" s="21">
        <v>20695132</v>
      </c>
      <c r="I20" s="11">
        <v>53677659</v>
      </c>
      <c r="J20" s="12">
        <v>14956774</v>
      </c>
      <c r="K20" s="22">
        <v>89329565</v>
      </c>
      <c r="L20" s="27">
        <f t="shared" si="0"/>
        <v>28098032</v>
      </c>
    </row>
    <row r="21" spans="1:12" x14ac:dyDescent="0.25">
      <c r="A21" s="23" t="s">
        <v>35</v>
      </c>
      <c r="B21" s="13">
        <v>96337255</v>
      </c>
      <c r="C21" s="13">
        <v>0</v>
      </c>
      <c r="D21" s="13">
        <v>2111565</v>
      </c>
      <c r="E21" s="13">
        <v>0</v>
      </c>
      <c r="F21" s="24">
        <v>18978777</v>
      </c>
      <c r="G21" s="16">
        <v>117427597</v>
      </c>
      <c r="H21" s="24">
        <v>20695132</v>
      </c>
      <c r="I21" s="13">
        <v>53677659</v>
      </c>
      <c r="J21" s="14">
        <v>14956774</v>
      </c>
      <c r="K21" s="25">
        <v>89329565</v>
      </c>
      <c r="L21" s="28">
        <f t="shared" si="0"/>
        <v>28098032</v>
      </c>
    </row>
    <row r="22" spans="1:12" x14ac:dyDescent="0.25">
      <c r="A22" s="20" t="s">
        <v>13</v>
      </c>
      <c r="B22" s="11">
        <v>5206220</v>
      </c>
      <c r="C22" s="11">
        <v>0</v>
      </c>
      <c r="D22" s="11">
        <v>254000</v>
      </c>
      <c r="E22" s="11">
        <v>0</v>
      </c>
      <c r="F22" s="21">
        <v>588128</v>
      </c>
      <c r="G22" s="15">
        <v>6048348</v>
      </c>
      <c r="H22" s="21">
        <v>5684619</v>
      </c>
      <c r="I22" s="11">
        <v>12283072</v>
      </c>
      <c r="J22" s="12">
        <v>3604261</v>
      </c>
      <c r="K22" s="22">
        <v>21571952</v>
      </c>
      <c r="L22" s="27">
        <f t="shared" si="0"/>
        <v>-15523604</v>
      </c>
    </row>
    <row r="23" spans="1:12" x14ac:dyDescent="0.25">
      <c r="A23" s="23" t="s">
        <v>27</v>
      </c>
      <c r="B23" s="13">
        <v>0</v>
      </c>
      <c r="C23" s="13">
        <v>0</v>
      </c>
      <c r="D23" s="13">
        <v>0</v>
      </c>
      <c r="E23" s="13">
        <v>0</v>
      </c>
      <c r="F23" s="24">
        <v>0</v>
      </c>
      <c r="G23" s="16">
        <v>0</v>
      </c>
      <c r="H23" s="24">
        <v>5889442.5200000005</v>
      </c>
      <c r="I23" s="13">
        <v>1902383</v>
      </c>
      <c r="J23" s="14">
        <v>255451.89</v>
      </c>
      <c r="K23" s="25">
        <v>8047277.4100000001</v>
      </c>
      <c r="L23" s="28">
        <f t="shared" si="0"/>
        <v>-8047277.4100000001</v>
      </c>
    </row>
    <row r="24" spans="1:12" x14ac:dyDescent="0.25">
      <c r="A24" s="20" t="s">
        <v>6</v>
      </c>
      <c r="B24" s="11">
        <v>43412617.380000003</v>
      </c>
      <c r="C24" s="11">
        <v>11577881.08</v>
      </c>
      <c r="D24" s="11">
        <v>3643990.09</v>
      </c>
      <c r="E24" s="11">
        <v>0</v>
      </c>
      <c r="F24" s="21">
        <v>28046890.689999998</v>
      </c>
      <c r="G24" s="15">
        <v>86681379.239999995</v>
      </c>
      <c r="H24" s="21">
        <v>11757932</v>
      </c>
      <c r="I24" s="11">
        <v>29103393</v>
      </c>
      <c r="J24" s="12">
        <v>10136931</v>
      </c>
      <c r="K24" s="22">
        <v>50998256</v>
      </c>
      <c r="L24" s="27">
        <f t="shared" si="0"/>
        <v>35683123.239999995</v>
      </c>
    </row>
    <row r="25" spans="1:12" x14ac:dyDescent="0.25">
      <c r="A25" s="23" t="s">
        <v>33</v>
      </c>
      <c r="B25" s="13">
        <v>32913128.52</v>
      </c>
      <c r="C25" s="13">
        <v>0</v>
      </c>
      <c r="D25" s="13">
        <v>0</v>
      </c>
      <c r="E25" s="13">
        <v>0</v>
      </c>
      <c r="F25" s="24">
        <v>26326084.709999997</v>
      </c>
      <c r="G25" s="16">
        <v>59239213.229999997</v>
      </c>
      <c r="H25" s="24">
        <v>7386105</v>
      </c>
      <c r="I25" s="13">
        <v>9949704</v>
      </c>
      <c r="J25" s="14">
        <v>4234849</v>
      </c>
      <c r="K25" s="25">
        <v>21570658</v>
      </c>
      <c r="L25" s="28">
        <f t="shared" si="0"/>
        <v>37668555.229999997</v>
      </c>
    </row>
    <row r="26" spans="1:12" x14ac:dyDescent="0.25">
      <c r="A26" s="20" t="s">
        <v>74</v>
      </c>
      <c r="B26" s="11">
        <v>16245827.18</v>
      </c>
      <c r="C26" s="11">
        <v>0</v>
      </c>
      <c r="D26" s="11">
        <v>82000</v>
      </c>
      <c r="E26" s="11">
        <v>0</v>
      </c>
      <c r="F26" s="21">
        <v>101768.75</v>
      </c>
      <c r="G26" s="15">
        <v>16429595.93</v>
      </c>
      <c r="H26" s="21">
        <v>3873666</v>
      </c>
      <c r="I26" s="11">
        <v>5218154</v>
      </c>
      <c r="J26" s="12">
        <v>2208421</v>
      </c>
      <c r="K26" s="22">
        <v>11300241</v>
      </c>
      <c r="L26" s="27">
        <f t="shared" si="0"/>
        <v>5129354.93</v>
      </c>
    </row>
    <row r="27" spans="1:12" x14ac:dyDescent="0.25">
      <c r="A27" s="23" t="s">
        <v>75</v>
      </c>
      <c r="B27" s="13">
        <v>15881518.58</v>
      </c>
      <c r="C27" s="13">
        <v>0</v>
      </c>
      <c r="D27" s="13">
        <v>0</v>
      </c>
      <c r="E27" s="13">
        <v>0</v>
      </c>
      <c r="F27" s="24">
        <v>12832.2</v>
      </c>
      <c r="G27" s="16">
        <v>15894350.779999999</v>
      </c>
      <c r="H27" s="24">
        <v>2548600</v>
      </c>
      <c r="I27" s="13">
        <v>3433179</v>
      </c>
      <c r="J27" s="14">
        <v>1484668</v>
      </c>
      <c r="K27" s="25">
        <v>7466447</v>
      </c>
      <c r="L27" s="28">
        <f t="shared" si="0"/>
        <v>8427903.7799999993</v>
      </c>
    </row>
    <row r="28" spans="1:12" x14ac:dyDescent="0.25">
      <c r="A28" s="20" t="s">
        <v>22</v>
      </c>
      <c r="B28" s="11">
        <v>83201369</v>
      </c>
      <c r="C28" s="11">
        <v>0</v>
      </c>
      <c r="D28" s="11">
        <v>0</v>
      </c>
      <c r="E28" s="11">
        <v>0</v>
      </c>
      <c r="F28" s="21">
        <v>0</v>
      </c>
      <c r="G28" s="15">
        <v>83201369</v>
      </c>
      <c r="H28" s="21">
        <v>17636040</v>
      </c>
      <c r="I28" s="11">
        <v>10244473</v>
      </c>
      <c r="J28" s="12">
        <v>7900675</v>
      </c>
      <c r="K28" s="22">
        <v>35781188</v>
      </c>
      <c r="L28" s="27">
        <f t="shared" si="0"/>
        <v>47420181</v>
      </c>
    </row>
    <row r="29" spans="1:12" x14ac:dyDescent="0.25">
      <c r="A29" s="23" t="s">
        <v>30</v>
      </c>
      <c r="B29" s="13">
        <v>30277915.18</v>
      </c>
      <c r="C29" s="13">
        <v>0</v>
      </c>
      <c r="D29" s="13">
        <v>315489</v>
      </c>
      <c r="E29" s="13">
        <v>0</v>
      </c>
      <c r="F29" s="24">
        <v>223985</v>
      </c>
      <c r="G29" s="16">
        <v>30817389.18</v>
      </c>
      <c r="H29" s="24">
        <v>18513756</v>
      </c>
      <c r="I29" s="13">
        <v>1584575</v>
      </c>
      <c r="J29" s="14">
        <v>1679422</v>
      </c>
      <c r="K29" s="25">
        <v>21777753</v>
      </c>
      <c r="L29" s="28">
        <f t="shared" si="0"/>
        <v>9039636.1799999997</v>
      </c>
    </row>
    <row r="30" spans="1:12" x14ac:dyDescent="0.25">
      <c r="A30" s="20" t="s">
        <v>11</v>
      </c>
      <c r="B30" s="11">
        <v>33792660</v>
      </c>
      <c r="C30" s="11">
        <v>18600</v>
      </c>
      <c r="D30" s="11">
        <v>0</v>
      </c>
      <c r="E30" s="11">
        <v>0</v>
      </c>
      <c r="F30" s="21">
        <v>33290</v>
      </c>
      <c r="G30" s="15">
        <v>33844550</v>
      </c>
      <c r="H30" s="21">
        <v>5964796</v>
      </c>
      <c r="I30" s="11">
        <v>8852328</v>
      </c>
      <c r="J30" s="12">
        <v>1873783</v>
      </c>
      <c r="K30" s="22">
        <v>16690907</v>
      </c>
      <c r="L30" s="27">
        <f t="shared" si="0"/>
        <v>17153643</v>
      </c>
    </row>
    <row r="31" spans="1:12" x14ac:dyDescent="0.25">
      <c r="A31" s="23" t="s">
        <v>86</v>
      </c>
      <c r="B31" s="13">
        <v>0</v>
      </c>
      <c r="C31" s="13">
        <v>0</v>
      </c>
      <c r="D31" s="13">
        <v>0</v>
      </c>
      <c r="E31" s="13">
        <v>0</v>
      </c>
      <c r="F31" s="24">
        <v>0</v>
      </c>
      <c r="G31" s="16">
        <v>0</v>
      </c>
      <c r="H31" s="24">
        <v>0</v>
      </c>
      <c r="I31" s="13">
        <v>0</v>
      </c>
      <c r="J31" s="14">
        <v>0</v>
      </c>
      <c r="K31" s="25">
        <v>0</v>
      </c>
      <c r="L31" s="28">
        <f t="shared" si="0"/>
        <v>0</v>
      </c>
    </row>
    <row r="32" spans="1:12" x14ac:dyDescent="0.25">
      <c r="A32" s="20" t="s">
        <v>8</v>
      </c>
      <c r="B32" s="11">
        <v>79534610</v>
      </c>
      <c r="C32" s="11">
        <v>0</v>
      </c>
      <c r="D32" s="11">
        <v>11853790</v>
      </c>
      <c r="E32" s="11">
        <v>3069600</v>
      </c>
      <c r="F32" s="21">
        <v>3147337</v>
      </c>
      <c r="G32" s="15">
        <v>97605337</v>
      </c>
      <c r="H32" s="21">
        <v>21981377</v>
      </c>
      <c r="I32" s="11">
        <v>41602447</v>
      </c>
      <c r="J32" s="12">
        <v>34021511</v>
      </c>
      <c r="K32" s="22">
        <v>97605335</v>
      </c>
      <c r="L32" s="27">
        <f t="shared" si="0"/>
        <v>2</v>
      </c>
    </row>
    <row r="33" spans="1:12" x14ac:dyDescent="0.25">
      <c r="A33" s="23" t="s">
        <v>88</v>
      </c>
      <c r="B33" s="13">
        <v>39791773</v>
      </c>
      <c r="C33" s="13">
        <v>0</v>
      </c>
      <c r="D33" s="13">
        <v>0</v>
      </c>
      <c r="E33" s="13">
        <v>240437</v>
      </c>
      <c r="F33" s="24">
        <v>31709</v>
      </c>
      <c r="G33" s="16">
        <v>40063919</v>
      </c>
      <c r="H33" s="24">
        <v>4336040</v>
      </c>
      <c r="I33" s="13">
        <v>2904118</v>
      </c>
      <c r="J33" s="14">
        <v>32823762</v>
      </c>
      <c r="K33" s="25">
        <v>40063920</v>
      </c>
      <c r="L33" s="28">
        <f t="shared" si="0"/>
        <v>-1</v>
      </c>
    </row>
    <row r="34" spans="1:12" x14ac:dyDescent="0.25">
      <c r="A34" s="20" t="s">
        <v>36</v>
      </c>
      <c r="B34" s="11">
        <v>78623066</v>
      </c>
      <c r="C34" s="11">
        <v>208145</v>
      </c>
      <c r="D34" s="11">
        <v>2191922</v>
      </c>
      <c r="E34" s="11">
        <v>3240437</v>
      </c>
      <c r="F34" s="21">
        <v>1588215</v>
      </c>
      <c r="G34" s="15">
        <v>85851785</v>
      </c>
      <c r="H34" s="21">
        <v>23066737</v>
      </c>
      <c r="I34" s="11">
        <v>39169683</v>
      </c>
      <c r="J34" s="12">
        <v>18863071</v>
      </c>
      <c r="K34" s="22">
        <v>81099491</v>
      </c>
      <c r="L34" s="27">
        <f t="shared" si="0"/>
        <v>4752294</v>
      </c>
    </row>
    <row r="35" spans="1:12" x14ac:dyDescent="0.25">
      <c r="A35" s="23" t="s">
        <v>87</v>
      </c>
      <c r="B35" s="13">
        <v>30097118.5</v>
      </c>
      <c r="C35" s="13">
        <v>0</v>
      </c>
      <c r="D35" s="13">
        <v>691711</v>
      </c>
      <c r="E35" s="13">
        <v>1158062.76</v>
      </c>
      <c r="F35" s="24">
        <v>205243.81</v>
      </c>
      <c r="G35" s="16">
        <v>32152136.07</v>
      </c>
      <c r="H35" s="24">
        <v>5705656.0599999996</v>
      </c>
      <c r="I35" s="13">
        <v>12620233.85</v>
      </c>
      <c r="J35" s="14">
        <v>3515682.26</v>
      </c>
      <c r="K35" s="25">
        <v>21841572.169999998</v>
      </c>
      <c r="L35" s="28">
        <f t="shared" si="0"/>
        <v>10310563.900000002</v>
      </c>
    </row>
    <row r="36" spans="1:12" x14ac:dyDescent="0.25">
      <c r="A36" s="20" t="s">
        <v>3</v>
      </c>
      <c r="B36" s="11">
        <v>0</v>
      </c>
      <c r="C36" s="11">
        <v>0</v>
      </c>
      <c r="D36" s="11">
        <v>0</v>
      </c>
      <c r="E36" s="11">
        <v>0</v>
      </c>
      <c r="F36" s="21">
        <v>46426</v>
      </c>
      <c r="G36" s="15">
        <v>46426</v>
      </c>
      <c r="H36" s="21">
        <v>4217025</v>
      </c>
      <c r="I36" s="11">
        <v>3361860</v>
      </c>
      <c r="J36" s="12">
        <v>1141250</v>
      </c>
      <c r="K36" s="22">
        <v>8720135</v>
      </c>
      <c r="L36" s="27">
        <f t="shared" si="0"/>
        <v>-8673709</v>
      </c>
    </row>
    <row r="37" spans="1:12" x14ac:dyDescent="0.25">
      <c r="A37" s="23" t="s">
        <v>5</v>
      </c>
      <c r="B37" s="13">
        <v>79486594</v>
      </c>
      <c r="C37" s="13">
        <v>0</v>
      </c>
      <c r="D37" s="13">
        <v>0</v>
      </c>
      <c r="E37" s="13">
        <v>3977785</v>
      </c>
      <c r="F37" s="24">
        <v>29099084</v>
      </c>
      <c r="G37" s="16">
        <v>112563463</v>
      </c>
      <c r="H37" s="24">
        <v>41756074</v>
      </c>
      <c r="I37" s="13">
        <v>55947111</v>
      </c>
      <c r="J37" s="14">
        <v>26124754</v>
      </c>
      <c r="K37" s="25">
        <v>123827939</v>
      </c>
      <c r="L37" s="28">
        <f t="shared" si="0"/>
        <v>-11264476</v>
      </c>
    </row>
    <row r="38" spans="1:12" x14ac:dyDescent="0.25">
      <c r="A38" s="20" t="s">
        <v>34</v>
      </c>
      <c r="B38" s="11">
        <v>50276549</v>
      </c>
      <c r="C38" s="11">
        <v>0</v>
      </c>
      <c r="D38" s="11">
        <v>0</v>
      </c>
      <c r="E38" s="11">
        <v>55868</v>
      </c>
      <c r="F38" s="21">
        <v>924083</v>
      </c>
      <c r="G38" s="15">
        <v>51256500</v>
      </c>
      <c r="H38" s="21">
        <v>23873719</v>
      </c>
      <c r="I38" s="11">
        <v>12610249</v>
      </c>
      <c r="J38" s="12">
        <v>6657572</v>
      </c>
      <c r="K38" s="22">
        <v>43141540</v>
      </c>
      <c r="L38" s="27">
        <f t="shared" si="0"/>
        <v>8114960</v>
      </c>
    </row>
    <row r="39" spans="1:12" x14ac:dyDescent="0.25">
      <c r="A39" s="23" t="s">
        <v>99</v>
      </c>
      <c r="B39" s="13">
        <v>13156818</v>
      </c>
      <c r="C39" s="13">
        <v>0</v>
      </c>
      <c r="D39" s="13">
        <v>0</v>
      </c>
      <c r="E39" s="13">
        <v>0</v>
      </c>
      <c r="F39" s="24">
        <v>477710</v>
      </c>
      <c r="G39" s="16">
        <v>13634528</v>
      </c>
      <c r="H39" s="24">
        <v>3755793</v>
      </c>
      <c r="I39" s="13">
        <v>977900</v>
      </c>
      <c r="J39" s="14">
        <v>2605069</v>
      </c>
      <c r="K39" s="25">
        <v>7338762</v>
      </c>
      <c r="L39" s="28">
        <f t="shared" si="0"/>
        <v>6295766</v>
      </c>
    </row>
    <row r="40" spans="1:12" x14ac:dyDescent="0.25">
      <c r="A40" s="20" t="s">
        <v>23</v>
      </c>
      <c r="B40" s="11">
        <v>37255334</v>
      </c>
      <c r="C40" s="11">
        <v>0</v>
      </c>
      <c r="D40" s="11">
        <v>801212</v>
      </c>
      <c r="E40" s="11">
        <v>0</v>
      </c>
      <c r="F40" s="21">
        <v>6754496</v>
      </c>
      <c r="G40" s="15">
        <v>44811042</v>
      </c>
      <c r="H40" s="21">
        <v>19907159</v>
      </c>
      <c r="I40" s="11">
        <v>13634303</v>
      </c>
      <c r="J40" s="12">
        <v>4393675</v>
      </c>
      <c r="K40" s="22">
        <v>37935137</v>
      </c>
      <c r="L40" s="27">
        <f t="shared" si="0"/>
        <v>6875905</v>
      </c>
    </row>
    <row r="41" spans="1:12" x14ac:dyDescent="0.25">
      <c r="A41" s="23" t="s">
        <v>85</v>
      </c>
      <c r="B41" s="13">
        <v>0</v>
      </c>
      <c r="C41" s="13">
        <v>0</v>
      </c>
      <c r="D41" s="13">
        <v>0</v>
      </c>
      <c r="E41" s="13">
        <v>0</v>
      </c>
      <c r="F41" s="24">
        <v>0</v>
      </c>
      <c r="G41" s="16">
        <v>0</v>
      </c>
      <c r="H41" s="24">
        <v>0</v>
      </c>
      <c r="I41" s="13">
        <v>0</v>
      </c>
      <c r="J41" s="14">
        <v>0</v>
      </c>
      <c r="K41" s="25">
        <v>0</v>
      </c>
      <c r="L41" s="28">
        <f t="shared" si="0"/>
        <v>0</v>
      </c>
    </row>
    <row r="42" spans="1:12" x14ac:dyDescent="0.25">
      <c r="A42" s="20" t="s">
        <v>84</v>
      </c>
      <c r="B42" s="11">
        <v>0</v>
      </c>
      <c r="C42" s="11">
        <v>0</v>
      </c>
      <c r="D42" s="11">
        <v>0</v>
      </c>
      <c r="E42" s="11">
        <v>0</v>
      </c>
      <c r="F42" s="21">
        <v>0</v>
      </c>
      <c r="G42" s="15">
        <v>0</v>
      </c>
      <c r="H42" s="21">
        <v>0</v>
      </c>
      <c r="I42" s="11">
        <v>0</v>
      </c>
      <c r="J42" s="12">
        <v>0</v>
      </c>
      <c r="K42" s="22">
        <v>0</v>
      </c>
      <c r="L42" s="27">
        <f t="shared" si="0"/>
        <v>0</v>
      </c>
    </row>
    <row r="43" spans="1:12" x14ac:dyDescent="0.25">
      <c r="A43" s="23" t="s">
        <v>83</v>
      </c>
      <c r="B43" s="13">
        <v>0</v>
      </c>
      <c r="C43" s="13">
        <v>0</v>
      </c>
      <c r="D43" s="13">
        <v>0</v>
      </c>
      <c r="E43" s="13">
        <v>0</v>
      </c>
      <c r="F43" s="24">
        <v>0</v>
      </c>
      <c r="G43" s="16">
        <v>0</v>
      </c>
      <c r="H43" s="24">
        <v>0</v>
      </c>
      <c r="I43" s="13">
        <v>0</v>
      </c>
      <c r="J43" s="14">
        <v>0</v>
      </c>
      <c r="K43" s="25">
        <v>0</v>
      </c>
      <c r="L43" s="28">
        <f t="shared" si="0"/>
        <v>0</v>
      </c>
    </row>
    <row r="44" spans="1:12" x14ac:dyDescent="0.25">
      <c r="A44" s="20" t="s">
        <v>37</v>
      </c>
      <c r="B44" s="11">
        <v>38142620</v>
      </c>
      <c r="C44" s="11">
        <v>265391.3</v>
      </c>
      <c r="D44" s="11">
        <v>0</v>
      </c>
      <c r="E44" s="11">
        <v>0</v>
      </c>
      <c r="F44" s="21">
        <v>120000</v>
      </c>
      <c r="G44" s="15">
        <v>38528011.299999997</v>
      </c>
      <c r="H44" s="21">
        <v>10581725.859999999</v>
      </c>
      <c r="I44" s="11">
        <v>1008377.26</v>
      </c>
      <c r="J44" s="12">
        <v>11664430.5</v>
      </c>
      <c r="K44" s="22">
        <v>23254533.620000001</v>
      </c>
      <c r="L44" s="27">
        <f t="shared" si="0"/>
        <v>15273477.679999996</v>
      </c>
    </row>
    <row r="45" spans="1:12" x14ac:dyDescent="0.25">
      <c r="A45" s="23" t="s">
        <v>82</v>
      </c>
      <c r="B45" s="13">
        <v>37454460</v>
      </c>
      <c r="C45" s="13">
        <v>273599.71000000002</v>
      </c>
      <c r="D45" s="13">
        <v>50000</v>
      </c>
      <c r="E45" s="13">
        <v>0</v>
      </c>
      <c r="F45" s="24">
        <v>132000</v>
      </c>
      <c r="G45" s="16">
        <v>37910059.710000001</v>
      </c>
      <c r="H45" s="24">
        <v>8211764.04</v>
      </c>
      <c r="I45" s="13">
        <v>899813.03</v>
      </c>
      <c r="J45" s="14">
        <v>8187652.5199999996</v>
      </c>
      <c r="K45" s="25">
        <v>17299229.589999996</v>
      </c>
      <c r="L45" s="28">
        <f t="shared" si="0"/>
        <v>20610830.120000005</v>
      </c>
    </row>
    <row r="46" spans="1:12" x14ac:dyDescent="0.25">
      <c r="A46" s="20" t="s">
        <v>81</v>
      </c>
      <c r="B46" s="11">
        <v>10363000</v>
      </c>
      <c r="C46" s="11">
        <v>112500</v>
      </c>
      <c r="D46" s="11">
        <v>0</v>
      </c>
      <c r="E46" s="11">
        <v>0</v>
      </c>
      <c r="F46" s="21">
        <v>500000</v>
      </c>
      <c r="G46" s="15">
        <v>10975500</v>
      </c>
      <c r="H46" s="21">
        <v>6443665</v>
      </c>
      <c r="I46" s="11">
        <v>547234</v>
      </c>
      <c r="J46" s="12">
        <v>5584219.9800000004</v>
      </c>
      <c r="K46" s="22">
        <v>12575118.98</v>
      </c>
      <c r="L46" s="27">
        <f t="shared" si="0"/>
        <v>-1599618.9800000004</v>
      </c>
    </row>
    <row r="47" spans="1:12" x14ac:dyDescent="0.25">
      <c r="A47" s="23" t="s">
        <v>24</v>
      </c>
      <c r="B47" s="13">
        <v>35637520.729999997</v>
      </c>
      <c r="C47" s="13">
        <v>0</v>
      </c>
      <c r="D47" s="13">
        <v>1611377.8800000001</v>
      </c>
      <c r="E47" s="13">
        <v>597857.56000000006</v>
      </c>
      <c r="F47" s="24">
        <v>349391.13</v>
      </c>
      <c r="G47" s="16">
        <v>38196147.300000004</v>
      </c>
      <c r="H47" s="24">
        <v>9826991.7599999998</v>
      </c>
      <c r="I47" s="13">
        <v>18457197.109999999</v>
      </c>
      <c r="J47" s="14">
        <v>9444245.8800000008</v>
      </c>
      <c r="K47" s="25">
        <v>37728434.749999993</v>
      </c>
      <c r="L47" s="28">
        <f t="shared" si="0"/>
        <v>467712.55000001192</v>
      </c>
    </row>
    <row r="48" spans="1:12" x14ac:dyDescent="0.25">
      <c r="A48" s="20" t="s">
        <v>20</v>
      </c>
      <c r="B48" s="11">
        <v>47622098</v>
      </c>
      <c r="C48" s="11">
        <v>0</v>
      </c>
      <c r="D48" s="11">
        <v>750000</v>
      </c>
      <c r="E48" s="11">
        <v>730321</v>
      </c>
      <c r="F48" s="21">
        <v>178171</v>
      </c>
      <c r="G48" s="15">
        <v>49280590</v>
      </c>
      <c r="H48" s="21">
        <v>9562886</v>
      </c>
      <c r="I48" s="11">
        <v>6695534</v>
      </c>
      <c r="J48" s="12">
        <v>6248248</v>
      </c>
      <c r="K48" s="22">
        <v>22506668</v>
      </c>
      <c r="L48" s="27">
        <f t="shared" si="0"/>
        <v>26773922</v>
      </c>
    </row>
    <row r="49" spans="1:12" x14ac:dyDescent="0.25">
      <c r="A49" s="23" t="s">
        <v>19</v>
      </c>
      <c r="B49" s="13">
        <v>36707396</v>
      </c>
      <c r="C49" s="13">
        <v>15537850.859999999</v>
      </c>
      <c r="D49" s="13">
        <v>0</v>
      </c>
      <c r="E49" s="13">
        <v>0</v>
      </c>
      <c r="F49" s="24">
        <v>2280338.6399999997</v>
      </c>
      <c r="G49" s="16">
        <v>54525585.5</v>
      </c>
      <c r="H49" s="24">
        <v>12178752.690000001</v>
      </c>
      <c r="I49" s="13">
        <v>34864062.770000003</v>
      </c>
      <c r="J49" s="14">
        <v>4999495.0399999991</v>
      </c>
      <c r="K49" s="25">
        <v>52042310.5</v>
      </c>
      <c r="L49" s="28">
        <f t="shared" si="0"/>
        <v>2483275</v>
      </c>
    </row>
    <row r="50" spans="1:12" x14ac:dyDescent="0.25">
      <c r="A50" s="20" t="s">
        <v>10</v>
      </c>
      <c r="B50" s="11">
        <v>43631333</v>
      </c>
      <c r="C50" s="11">
        <v>0</v>
      </c>
      <c r="D50" s="11">
        <v>3420200</v>
      </c>
      <c r="E50" s="11">
        <v>1009476</v>
      </c>
      <c r="F50" s="21">
        <v>697503</v>
      </c>
      <c r="G50" s="15">
        <v>48758512</v>
      </c>
      <c r="H50" s="21">
        <v>22485617</v>
      </c>
      <c r="I50" s="11">
        <v>6606334</v>
      </c>
      <c r="J50" s="12">
        <v>7575036</v>
      </c>
      <c r="K50" s="22">
        <v>36666987</v>
      </c>
      <c r="L50" s="27">
        <f t="shared" si="0"/>
        <v>12091525</v>
      </c>
    </row>
    <row r="51" spans="1:12" x14ac:dyDescent="0.25">
      <c r="A51" s="23" t="s">
        <v>40</v>
      </c>
      <c r="B51" s="13">
        <v>29934680</v>
      </c>
      <c r="C51" s="13">
        <v>0</v>
      </c>
      <c r="D51" s="13">
        <v>108076</v>
      </c>
      <c r="E51" s="13">
        <v>0</v>
      </c>
      <c r="F51" s="24">
        <v>-1784673</v>
      </c>
      <c r="G51" s="16">
        <v>28258083</v>
      </c>
      <c r="H51" s="24">
        <v>13419855</v>
      </c>
      <c r="I51" s="13">
        <v>7509179</v>
      </c>
      <c r="J51" s="14">
        <v>3843929</v>
      </c>
      <c r="K51" s="25">
        <v>24772963</v>
      </c>
      <c r="L51" s="28">
        <f t="shared" si="0"/>
        <v>3485120</v>
      </c>
    </row>
    <row r="52" spans="1:12" x14ac:dyDescent="0.25">
      <c r="A52" s="20" t="s">
        <v>39</v>
      </c>
      <c r="B52" s="11">
        <v>31001308</v>
      </c>
      <c r="C52" s="11">
        <v>0</v>
      </c>
      <c r="D52" s="11">
        <v>416124</v>
      </c>
      <c r="E52" s="11">
        <v>0</v>
      </c>
      <c r="F52" s="21">
        <v>-1167466</v>
      </c>
      <c r="G52" s="15">
        <v>30249966</v>
      </c>
      <c r="H52" s="21">
        <v>14177310</v>
      </c>
      <c r="I52" s="11">
        <v>7576001</v>
      </c>
      <c r="J52" s="12">
        <v>4779735</v>
      </c>
      <c r="K52" s="22">
        <v>26533046</v>
      </c>
      <c r="L52" s="27">
        <f t="shared" si="0"/>
        <v>3716920</v>
      </c>
    </row>
    <row r="53" spans="1:12" x14ac:dyDescent="0.25">
      <c r="A53" s="23" t="s">
        <v>44</v>
      </c>
      <c r="B53" s="13">
        <v>22931687</v>
      </c>
      <c r="C53" s="13">
        <v>0</v>
      </c>
      <c r="D53" s="13">
        <v>21769</v>
      </c>
      <c r="E53" s="13">
        <v>0</v>
      </c>
      <c r="F53" s="24">
        <v>34752</v>
      </c>
      <c r="G53" s="16">
        <v>22988208</v>
      </c>
      <c r="H53" s="24">
        <v>11130341</v>
      </c>
      <c r="I53" s="13">
        <v>8913063</v>
      </c>
      <c r="J53" s="14">
        <v>3171148</v>
      </c>
      <c r="K53" s="25">
        <v>23214552</v>
      </c>
      <c r="L53" s="28">
        <f t="shared" si="0"/>
        <v>-226344</v>
      </c>
    </row>
    <row r="54" spans="1:12" x14ac:dyDescent="0.25">
      <c r="A54" s="20" t="s">
        <v>38</v>
      </c>
      <c r="B54" s="11">
        <v>37666732.789999999</v>
      </c>
      <c r="C54" s="11">
        <v>0</v>
      </c>
      <c r="D54" s="11">
        <v>475279</v>
      </c>
      <c r="E54" s="11">
        <v>2558906</v>
      </c>
      <c r="F54" s="21">
        <v>11609988</v>
      </c>
      <c r="G54" s="15">
        <v>52310905.789999999</v>
      </c>
      <c r="H54" s="21">
        <v>17230853.32</v>
      </c>
      <c r="I54" s="11">
        <v>15590473.07</v>
      </c>
      <c r="J54" s="12">
        <v>7909050.6600000001</v>
      </c>
      <c r="K54" s="22">
        <v>40730377.049999997</v>
      </c>
      <c r="L54" s="27">
        <f t="shared" si="0"/>
        <v>11580528.740000002</v>
      </c>
    </row>
    <row r="55" spans="1:12" x14ac:dyDescent="0.25">
      <c r="A55" s="23" t="s">
        <v>1</v>
      </c>
      <c r="B55" s="13">
        <v>28842228</v>
      </c>
      <c r="C55" s="13">
        <v>0</v>
      </c>
      <c r="D55" s="13">
        <v>190326</v>
      </c>
      <c r="E55" s="13">
        <v>0</v>
      </c>
      <c r="F55" s="24">
        <v>17925</v>
      </c>
      <c r="G55" s="16">
        <v>29050479</v>
      </c>
      <c r="H55" s="24">
        <v>8619113</v>
      </c>
      <c r="I55" s="13">
        <v>6525433</v>
      </c>
      <c r="J55" s="14">
        <v>975569</v>
      </c>
      <c r="K55" s="25">
        <v>16120115</v>
      </c>
      <c r="L55" s="28">
        <f t="shared" si="0"/>
        <v>12930364</v>
      </c>
    </row>
    <row r="56" spans="1:12" x14ac:dyDescent="0.25">
      <c r="A56" s="20" t="s">
        <v>21</v>
      </c>
      <c r="B56" s="11">
        <v>56754838</v>
      </c>
      <c r="C56" s="11">
        <v>0</v>
      </c>
      <c r="D56" s="11">
        <v>1720238</v>
      </c>
      <c r="E56" s="11">
        <v>3238111</v>
      </c>
      <c r="F56" s="21">
        <v>1836842</v>
      </c>
      <c r="G56" s="15">
        <v>63550029</v>
      </c>
      <c r="H56" s="21">
        <v>27481535</v>
      </c>
      <c r="I56" s="11">
        <v>19556974</v>
      </c>
      <c r="J56" s="12">
        <v>11039460</v>
      </c>
      <c r="K56" s="22">
        <v>58077969</v>
      </c>
      <c r="L56" s="27">
        <f t="shared" si="0"/>
        <v>5472060</v>
      </c>
    </row>
    <row r="57" spans="1:12" ht="15.75" thickBot="1" x14ac:dyDescent="0.3">
      <c r="A57" s="23" t="s">
        <v>80</v>
      </c>
      <c r="B57" s="13">
        <v>25933391</v>
      </c>
      <c r="C57" s="13">
        <v>0</v>
      </c>
      <c r="D57" s="13">
        <v>372435</v>
      </c>
      <c r="E57" s="13">
        <v>533145</v>
      </c>
      <c r="F57" s="24">
        <v>11416443</v>
      </c>
      <c r="G57" s="16">
        <v>38255414</v>
      </c>
      <c r="H57" s="24">
        <v>4112881</v>
      </c>
      <c r="I57" s="13">
        <v>19952718</v>
      </c>
      <c r="J57" s="14">
        <v>2385090</v>
      </c>
      <c r="K57" s="25">
        <v>26450689</v>
      </c>
      <c r="L57" s="28">
        <f t="shared" si="0"/>
        <v>11804725</v>
      </c>
    </row>
    <row r="58" spans="1:12" ht="27.95" customHeight="1" thickTop="1" thickBot="1" x14ac:dyDescent="0.3">
      <c r="A58" s="35" t="s">
        <v>42</v>
      </c>
      <c r="B58" s="36">
        <v>227463630</v>
      </c>
      <c r="C58" s="36">
        <v>239238861</v>
      </c>
      <c r="D58" s="36">
        <v>115706374</v>
      </c>
      <c r="E58" s="36">
        <v>120098055</v>
      </c>
      <c r="F58" s="37">
        <v>462111643.04000002</v>
      </c>
      <c r="G58" s="38">
        <v>1164618563.04</v>
      </c>
      <c r="H58" s="39">
        <v>242551035.95999998</v>
      </c>
      <c r="I58" s="36">
        <v>303482254.01999998</v>
      </c>
      <c r="J58" s="37">
        <v>541398680.4000001</v>
      </c>
      <c r="K58" s="39">
        <v>1087431970.3799999</v>
      </c>
      <c r="L58" s="40">
        <v>77186592.660000086</v>
      </c>
    </row>
    <row r="59" spans="1:12" ht="15.75" thickTop="1" x14ac:dyDescent="0.25">
      <c r="A59" s="20" t="s">
        <v>9</v>
      </c>
      <c r="B59" s="11">
        <v>21617062</v>
      </c>
      <c r="C59" s="11">
        <v>0</v>
      </c>
      <c r="D59" s="11">
        <v>13013371</v>
      </c>
      <c r="E59" s="11">
        <v>23538315</v>
      </c>
      <c r="F59" s="21">
        <v>85399750</v>
      </c>
      <c r="G59" s="15">
        <v>143568498</v>
      </c>
      <c r="H59" s="21">
        <v>15778749</v>
      </c>
      <c r="I59" s="11">
        <v>52698812</v>
      </c>
      <c r="J59" s="12">
        <v>49664663</v>
      </c>
      <c r="K59" s="22">
        <v>118142224</v>
      </c>
      <c r="L59" s="27">
        <f t="shared" si="0"/>
        <v>25426274</v>
      </c>
    </row>
    <row r="60" spans="1:12" x14ac:dyDescent="0.25">
      <c r="A60" s="23" t="s">
        <v>71</v>
      </c>
      <c r="B60" s="13">
        <v>21617062</v>
      </c>
      <c r="C60" s="13">
        <v>0</v>
      </c>
      <c r="D60" s="13">
        <v>13013371</v>
      </c>
      <c r="E60" s="13">
        <v>23538315</v>
      </c>
      <c r="F60" s="24">
        <v>85399750</v>
      </c>
      <c r="G60" s="16">
        <v>143568498</v>
      </c>
      <c r="H60" s="24">
        <v>15778749</v>
      </c>
      <c r="I60" s="13">
        <v>52698812</v>
      </c>
      <c r="J60" s="14">
        <v>49664663</v>
      </c>
      <c r="K60" s="25">
        <v>118142224</v>
      </c>
      <c r="L60" s="28">
        <f t="shared" si="0"/>
        <v>25426274</v>
      </c>
    </row>
    <row r="61" spans="1:12" x14ac:dyDescent="0.25">
      <c r="A61" s="20" t="s">
        <v>72</v>
      </c>
      <c r="B61" s="11">
        <v>21617062</v>
      </c>
      <c r="C61" s="11">
        <v>0</v>
      </c>
      <c r="D61" s="11">
        <v>13013371</v>
      </c>
      <c r="E61" s="11">
        <v>23538315</v>
      </c>
      <c r="F61" s="21">
        <v>85399750</v>
      </c>
      <c r="G61" s="15">
        <v>143568498</v>
      </c>
      <c r="H61" s="21">
        <v>15778749</v>
      </c>
      <c r="I61" s="11">
        <v>52698812</v>
      </c>
      <c r="J61" s="12">
        <v>49664663</v>
      </c>
      <c r="K61" s="22">
        <v>118142224</v>
      </c>
      <c r="L61" s="27">
        <f t="shared" si="0"/>
        <v>25426274</v>
      </c>
    </row>
    <row r="62" spans="1:12" x14ac:dyDescent="0.25">
      <c r="A62" s="23" t="s">
        <v>2</v>
      </c>
      <c r="B62" s="13">
        <v>23430352</v>
      </c>
      <c r="C62" s="13">
        <v>16598994</v>
      </c>
      <c r="D62" s="13">
        <v>0</v>
      </c>
      <c r="E62" s="13">
        <v>31713791</v>
      </c>
      <c r="F62" s="24">
        <v>244786863</v>
      </c>
      <c r="G62" s="16">
        <v>316530000</v>
      </c>
      <c r="H62" s="24">
        <v>61257030.730000004</v>
      </c>
      <c r="I62" s="13">
        <v>46940586.469999991</v>
      </c>
      <c r="J62" s="14">
        <v>194240451.03999999</v>
      </c>
      <c r="K62" s="25">
        <v>302438068.23999995</v>
      </c>
      <c r="L62" s="28">
        <f t="shared" si="0"/>
        <v>14091931.76000005</v>
      </c>
    </row>
    <row r="63" spans="1:12" x14ac:dyDescent="0.25">
      <c r="A63" s="20" t="s">
        <v>73</v>
      </c>
      <c r="B63" s="11">
        <v>23430352</v>
      </c>
      <c r="C63" s="11">
        <v>16598994</v>
      </c>
      <c r="D63" s="11">
        <v>0</v>
      </c>
      <c r="E63" s="11">
        <v>31713791</v>
      </c>
      <c r="F63" s="21">
        <v>244786863</v>
      </c>
      <c r="G63" s="15">
        <v>316530000</v>
      </c>
      <c r="H63" s="21">
        <v>61257030.730000004</v>
      </c>
      <c r="I63" s="11">
        <v>46940586.469999991</v>
      </c>
      <c r="J63" s="12">
        <v>194240451.03999999</v>
      </c>
      <c r="K63" s="22">
        <v>302438068.23999995</v>
      </c>
      <c r="L63" s="27">
        <f t="shared" si="0"/>
        <v>14091931.76000005</v>
      </c>
    </row>
    <row r="64" spans="1:12" x14ac:dyDescent="0.25">
      <c r="A64" s="23" t="s">
        <v>31</v>
      </c>
      <c r="B64" s="13">
        <v>23721787</v>
      </c>
      <c r="C64" s="13">
        <v>11075301</v>
      </c>
      <c r="D64" s="13">
        <v>9841814</v>
      </c>
      <c r="E64" s="13">
        <v>0</v>
      </c>
      <c r="F64" s="24">
        <v>5139153.46</v>
      </c>
      <c r="G64" s="16">
        <v>49778055.460000001</v>
      </c>
      <c r="H64" s="24">
        <v>15702565</v>
      </c>
      <c r="I64" s="13">
        <v>12780028</v>
      </c>
      <c r="J64" s="14">
        <v>19867506</v>
      </c>
      <c r="K64" s="25">
        <v>48350099</v>
      </c>
      <c r="L64" s="28">
        <f t="shared" si="0"/>
        <v>1427956.4600000009</v>
      </c>
    </row>
    <row r="65" spans="1:12" x14ac:dyDescent="0.25">
      <c r="A65" s="20" t="s">
        <v>76</v>
      </c>
      <c r="B65" s="11">
        <v>11984503</v>
      </c>
      <c r="C65" s="11">
        <v>5834099</v>
      </c>
      <c r="D65" s="11">
        <v>20861</v>
      </c>
      <c r="E65" s="11">
        <v>0</v>
      </c>
      <c r="F65" s="21">
        <v>75859.23</v>
      </c>
      <c r="G65" s="15">
        <v>17915322.23</v>
      </c>
      <c r="H65" s="21">
        <v>2610004</v>
      </c>
      <c r="I65" s="11">
        <v>2296344</v>
      </c>
      <c r="J65" s="12">
        <v>11525274</v>
      </c>
      <c r="K65" s="22">
        <v>16431622</v>
      </c>
      <c r="L65" s="27">
        <f t="shared" si="0"/>
        <v>1483700.2300000004</v>
      </c>
    </row>
    <row r="66" spans="1:12" x14ac:dyDescent="0.25">
      <c r="A66" s="23" t="s">
        <v>77</v>
      </c>
      <c r="B66" s="13">
        <v>13614945</v>
      </c>
      <c r="C66" s="13">
        <v>6640438</v>
      </c>
      <c r="D66" s="13">
        <v>1606</v>
      </c>
      <c r="E66" s="13">
        <v>0</v>
      </c>
      <c r="F66" s="24">
        <v>383342.35</v>
      </c>
      <c r="G66" s="16">
        <v>20640331.350000001</v>
      </c>
      <c r="H66" s="24">
        <v>2387324</v>
      </c>
      <c r="I66" s="13">
        <v>2401694</v>
      </c>
      <c r="J66" s="14">
        <v>15007081</v>
      </c>
      <c r="K66" s="25">
        <v>19796099</v>
      </c>
      <c r="L66" s="28">
        <f t="shared" si="0"/>
        <v>844232.35000000149</v>
      </c>
    </row>
    <row r="67" spans="1:12" x14ac:dyDescent="0.25">
      <c r="A67" s="20" t="s">
        <v>43</v>
      </c>
      <c r="B67" s="11">
        <v>41816430</v>
      </c>
      <c r="C67" s="11">
        <v>67085233</v>
      </c>
      <c r="D67" s="11">
        <v>20671767</v>
      </c>
      <c r="E67" s="11">
        <v>35589685</v>
      </c>
      <c r="F67" s="21">
        <v>31660670</v>
      </c>
      <c r="G67" s="15">
        <v>196823785</v>
      </c>
      <c r="H67" s="21">
        <v>28151498</v>
      </c>
      <c r="I67" s="11">
        <v>72204239</v>
      </c>
      <c r="J67" s="12">
        <v>73389041</v>
      </c>
      <c r="K67" s="22">
        <v>173744778</v>
      </c>
      <c r="L67" s="27">
        <f t="shared" si="0"/>
        <v>23079007</v>
      </c>
    </row>
    <row r="68" spans="1:12" x14ac:dyDescent="0.25">
      <c r="A68" s="23" t="s">
        <v>78</v>
      </c>
      <c r="B68" s="13">
        <v>3659462</v>
      </c>
      <c r="C68" s="13">
        <v>0</v>
      </c>
      <c r="D68" s="13">
        <v>768422</v>
      </c>
      <c r="E68" s="13">
        <v>3242834</v>
      </c>
      <c r="F68" s="24">
        <v>0</v>
      </c>
      <c r="G68" s="16">
        <v>7670718</v>
      </c>
      <c r="H68" s="24">
        <v>2188663</v>
      </c>
      <c r="I68" s="13">
        <v>2072638</v>
      </c>
      <c r="J68" s="14">
        <v>2613209</v>
      </c>
      <c r="K68" s="25">
        <v>6874510</v>
      </c>
      <c r="L68" s="28">
        <f t="shared" si="0"/>
        <v>796208</v>
      </c>
    </row>
    <row r="69" spans="1:12" x14ac:dyDescent="0.25">
      <c r="A69" s="20" t="s">
        <v>18</v>
      </c>
      <c r="B69" s="11">
        <v>17938250</v>
      </c>
      <c r="C69" s="11">
        <v>0</v>
      </c>
      <c r="D69" s="11">
        <v>2606965</v>
      </c>
      <c r="E69" s="11">
        <v>0</v>
      </c>
      <c r="F69" s="21">
        <v>226372</v>
      </c>
      <c r="G69" s="15">
        <v>20771587</v>
      </c>
      <c r="H69" s="21">
        <v>10907687</v>
      </c>
      <c r="I69" s="11">
        <v>4748774</v>
      </c>
      <c r="J69" s="12">
        <v>8520308</v>
      </c>
      <c r="K69" s="22">
        <v>24176769</v>
      </c>
      <c r="L69" s="27">
        <f t="shared" si="0"/>
        <v>-3405182</v>
      </c>
    </row>
    <row r="70" spans="1:12" x14ac:dyDescent="0.25">
      <c r="A70" s="23" t="s">
        <v>79</v>
      </c>
      <c r="B70" s="13">
        <v>32305398</v>
      </c>
      <c r="C70" s="13">
        <v>126031822</v>
      </c>
      <c r="D70" s="13">
        <v>67176287</v>
      </c>
      <c r="E70" s="13">
        <v>16339993</v>
      </c>
      <c r="F70" s="24">
        <v>87546423</v>
      </c>
      <c r="G70" s="16">
        <v>329399923</v>
      </c>
      <c r="H70" s="24">
        <v>84271366.230000004</v>
      </c>
      <c r="I70" s="13">
        <v>89302836.549999997</v>
      </c>
      <c r="J70" s="14">
        <v>143127998.35999998</v>
      </c>
      <c r="K70" s="25">
        <v>316702201.13999999</v>
      </c>
      <c r="L70" s="28">
        <f t="shared" ref="L70:L71" si="1">G70-K70</f>
        <v>12697721.860000014</v>
      </c>
    </row>
    <row r="71" spans="1:12" ht="15.75" thickBot="1" x14ac:dyDescent="0.3">
      <c r="A71" s="20" t="s">
        <v>15</v>
      </c>
      <c r="B71" s="11">
        <v>37375441</v>
      </c>
      <c r="C71" s="11">
        <v>5972974</v>
      </c>
      <c r="D71" s="11">
        <v>1605281</v>
      </c>
      <c r="E71" s="11">
        <v>9673437</v>
      </c>
      <c r="F71" s="21">
        <v>6893210</v>
      </c>
      <c r="G71" s="15">
        <v>61520343</v>
      </c>
      <c r="H71" s="21">
        <v>19296149</v>
      </c>
      <c r="I71" s="11">
        <v>18036302</v>
      </c>
      <c r="J71" s="12">
        <v>23443149</v>
      </c>
      <c r="K71" s="22">
        <v>60775600</v>
      </c>
      <c r="L71" s="27">
        <f t="shared" si="1"/>
        <v>744743</v>
      </c>
    </row>
    <row r="72" spans="1:12" ht="27.95" customHeight="1" thickTop="1" x14ac:dyDescent="0.25">
      <c r="A72" s="29" t="s">
        <v>55</v>
      </c>
      <c r="B72" s="30">
        <v>1926509845.3399999</v>
      </c>
      <c r="C72" s="30">
        <v>267616828.94999999</v>
      </c>
      <c r="D72" s="30">
        <v>151635974.15000001</v>
      </c>
      <c r="E72" s="30">
        <v>147727820.31999999</v>
      </c>
      <c r="F72" s="31">
        <v>659648104.77999997</v>
      </c>
      <c r="G72" s="32">
        <v>3153138573.54</v>
      </c>
      <c r="H72" s="33">
        <v>881354887.1400001</v>
      </c>
      <c r="I72" s="30">
        <v>935316796.23000002</v>
      </c>
      <c r="J72" s="31">
        <v>908952665.93000007</v>
      </c>
      <c r="K72" s="33">
        <v>2725624349.3000002</v>
      </c>
      <c r="L72" s="34">
        <v>427514224.23999977</v>
      </c>
    </row>
    <row r="73" spans="1:12" x14ac:dyDescent="0.2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</row>
    <row r="74" spans="1:12" x14ac:dyDescent="0.25">
      <c r="A74" s="69" t="s">
        <v>60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</row>
    <row r="75" spans="1:12" x14ac:dyDescent="0.25">
      <c r="A75" s="52" t="s">
        <v>61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</row>
    <row r="76" spans="1:12" x14ac:dyDescent="0.25">
      <c r="A76" s="52" t="s">
        <v>62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</row>
    <row r="77" spans="1:12" x14ac:dyDescent="0.25">
      <c r="A77" s="52" t="s">
        <v>63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</row>
    <row r="78" spans="1:12" x14ac:dyDescent="0.25">
      <c r="A78" s="52" t="s">
        <v>64</v>
      </c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</row>
    <row r="79" spans="1:12" x14ac:dyDescent="0.25">
      <c r="A79" s="52" t="s">
        <v>65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</row>
    <row r="80" spans="1:12" x14ac:dyDescent="0.25">
      <c r="A80" s="52" t="s">
        <v>66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</row>
    <row r="81" spans="1:13" x14ac:dyDescent="0.25">
      <c r="A81" s="50" t="s">
        <v>89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48"/>
    </row>
    <row r="82" spans="1:13" ht="28.5" customHeight="1" x14ac:dyDescent="0.25">
      <c r="A82" s="54" t="s">
        <v>90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49"/>
    </row>
    <row r="83" spans="1:13" x14ac:dyDescent="0.25">
      <c r="A83" s="50" t="s">
        <v>91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48"/>
    </row>
    <row r="84" spans="1:13" x14ac:dyDescent="0.25">
      <c r="A84" s="50" t="s">
        <v>92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48"/>
    </row>
  </sheetData>
  <autoFilter ref="A3:K4" xr:uid="{C0CFF9BA-6DCD-4FC7-AB12-B6EBC36525F9}">
    <filterColumn colId="1" showButton="0"/>
    <filterColumn colId="2" showButton="0"/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8">
    <mergeCell ref="A79:L79"/>
    <mergeCell ref="B3:G3"/>
    <mergeCell ref="H3:K3"/>
    <mergeCell ref="A3:A4"/>
    <mergeCell ref="A1:L1"/>
    <mergeCell ref="A2:L2"/>
    <mergeCell ref="L3:L4"/>
    <mergeCell ref="A74:L74"/>
    <mergeCell ref="A75:L75"/>
    <mergeCell ref="A76:L76"/>
    <mergeCell ref="A77:L77"/>
    <mergeCell ref="A78:L78"/>
    <mergeCell ref="A73:L73"/>
    <mergeCell ref="A83:L83"/>
    <mergeCell ref="A84:L84"/>
    <mergeCell ref="A80:L80"/>
    <mergeCell ref="A81:L81"/>
    <mergeCell ref="A82:L82"/>
  </mergeCells>
  <printOptions horizontalCentered="1"/>
  <pageMargins left="0.7" right="0.7" top="0.75" bottom="0.75" header="0.3" footer="0.3"/>
  <pageSetup scale="57" orientation="landscape" horizontalDpi="4294967293" verticalDpi="4294967293" r:id="rId1"/>
  <headerFooter>
    <oddFooter>&amp;L&amp;"Urbanist,Regular"&amp;9&amp;G            2025 Copyright.    American Association of Colleges of Osteopathic Medicine. All rights reserved. &amp;R&amp;"Urbanist,Regular"&amp;9&amp;P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A2F7-F72C-423D-8D95-258588133C2A}">
  <dimension ref="A1:E4"/>
  <sheetViews>
    <sheetView workbookViewId="0">
      <selection activeCell="D7" sqref="D7"/>
    </sheetView>
  </sheetViews>
  <sheetFormatPr defaultRowHeight="15" x14ac:dyDescent="0.25"/>
  <cols>
    <col min="1" max="2" width="11" bestFit="1" customWidth="1"/>
    <col min="3" max="5" width="12" bestFit="1" customWidth="1"/>
    <col min="6" max="6" width="11" bestFit="1" customWidth="1"/>
  </cols>
  <sheetData>
    <row r="1" spans="1:5" x14ac:dyDescent="0.25">
      <c r="A1">
        <v>1699046215.3399999</v>
      </c>
      <c r="B1">
        <v>28377967.950000003</v>
      </c>
      <c r="C1">
        <v>35929600.149999999</v>
      </c>
      <c r="D1">
        <v>27629765.319999997</v>
      </c>
      <c r="E1">
        <v>197536461.73999998</v>
      </c>
    </row>
    <row r="2" spans="1:5" x14ac:dyDescent="0.25">
      <c r="A2">
        <v>227463630</v>
      </c>
      <c r="B2">
        <v>239238861</v>
      </c>
      <c r="C2">
        <v>115706374</v>
      </c>
      <c r="D2">
        <v>120098055</v>
      </c>
      <c r="E2">
        <v>462111643.04000002</v>
      </c>
    </row>
    <row r="3" spans="1:5" x14ac:dyDescent="0.25">
      <c r="A3">
        <v>638803851.18000007</v>
      </c>
      <c r="B3">
        <v>631834542.21000004</v>
      </c>
      <c r="C3">
        <v>367553985.52999991</v>
      </c>
    </row>
    <row r="4" spans="1:5" x14ac:dyDescent="0.25">
      <c r="A4">
        <v>242551035.95999998</v>
      </c>
      <c r="B4">
        <v>303482254.01999998</v>
      </c>
      <c r="C4">
        <v>541398680.4000001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6D8F-77A5-4252-9836-0912BD566599}">
  <dimension ref="A1:Q35"/>
  <sheetViews>
    <sheetView zoomScaleNormal="100" workbookViewId="0">
      <selection activeCell="R1" sqref="R1"/>
    </sheetView>
  </sheetViews>
  <sheetFormatPr defaultRowHeight="15" x14ac:dyDescent="0.25"/>
  <sheetData>
    <row r="1" spans="1:17" ht="24.75" x14ac:dyDescent="0.4">
      <c r="A1" s="74" t="s">
        <v>95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5"/>
      <c r="Q1" s="75"/>
    </row>
    <row r="2" spans="1:17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6"/>
      <c r="Q2" s="51"/>
    </row>
    <row r="31" spans="1:17" x14ac:dyDescent="0.25">
      <c r="A31" s="53" t="s">
        <v>100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x14ac:dyDescent="0.25">
      <c r="A32" s="53" t="s">
        <v>94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x14ac:dyDescent="0.25">
      <c r="A33" s="53" t="s">
        <v>101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7" x14ac:dyDescent="0.25">
      <c r="A34" s="53" t="s">
        <v>103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ht="32.25" customHeight="1" x14ac:dyDescent="0.25">
      <c r="A35" s="72" t="s">
        <v>104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</sheetData>
  <mergeCells count="7">
    <mergeCell ref="A35:Q35"/>
    <mergeCell ref="A1:Q1"/>
    <mergeCell ref="A2:Q2"/>
    <mergeCell ref="A31:Q31"/>
    <mergeCell ref="A32:Q32"/>
    <mergeCell ref="A33:Q33"/>
    <mergeCell ref="A34:Q34"/>
  </mergeCells>
  <printOptions horizontalCentered="1"/>
  <pageMargins left="0.25" right="0.25" top="0.75" bottom="0.75" header="0.3" footer="0.3"/>
  <pageSetup scale="82" orientation="landscape" horizontalDpi="1200" verticalDpi="1200" r:id="rId1"/>
  <headerFooter>
    <oddFooter>&amp;L&amp;"Urbanist,Regular"&amp;9&amp;G            2025 Copyright.    American Association of Colleges of Osteopathic Medicine. All rights reserved. &amp;R&amp;"Urbanist,Regular"&amp;9&amp;P of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C3E9-4FB2-4D31-A68B-9A713CBC8597}">
  <dimension ref="A1:Q35"/>
  <sheetViews>
    <sheetView zoomScaleNormal="100" workbookViewId="0">
      <selection activeCell="R1" sqref="R1"/>
    </sheetView>
  </sheetViews>
  <sheetFormatPr defaultRowHeight="15" x14ac:dyDescent="0.25"/>
  <sheetData>
    <row r="1" spans="1:17" ht="24.75" x14ac:dyDescent="0.25">
      <c r="A1" s="77" t="s">
        <v>95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6"/>
      <c r="Q2" s="51"/>
    </row>
    <row r="31" spans="1:17" x14ac:dyDescent="0.25">
      <c r="A31" s="53" t="s">
        <v>100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x14ac:dyDescent="0.25">
      <c r="A32" s="53" t="s">
        <v>94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x14ac:dyDescent="0.25">
      <c r="A33" s="53" t="s">
        <v>101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  <row r="34" spans="1:17" x14ac:dyDescent="0.25">
      <c r="A34" s="53" t="s">
        <v>103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ht="35.25" customHeight="1" x14ac:dyDescent="0.25">
      <c r="A35" s="72" t="s">
        <v>104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</sheetData>
  <mergeCells count="7">
    <mergeCell ref="A1:Q1"/>
    <mergeCell ref="A2:Q2"/>
    <mergeCell ref="A35:Q35"/>
    <mergeCell ref="A31:Q31"/>
    <mergeCell ref="A32:Q32"/>
    <mergeCell ref="A33:Q33"/>
    <mergeCell ref="A34:Q34"/>
  </mergeCells>
  <printOptions horizontalCentered="1"/>
  <pageMargins left="0.25" right="0.25" top="0.75" bottom="0.75" header="0.3" footer="0.3"/>
  <pageSetup scale="82" orientation="landscape" horizontalDpi="1200" verticalDpi="1200" r:id="rId1"/>
  <headerFooter>
    <oddFooter>&amp;L&amp;"Urbanist,Regular"&amp;9&amp;G            2025 Copyright.    American Association of Colleges of Osteopathic Medicine. All rights reserved. &amp;R&amp;"Urbanist,Regular"&amp;9&amp;P of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CD60-B54E-4992-A1E2-8AF7F556639C}">
  <dimension ref="A1:Q35"/>
  <sheetViews>
    <sheetView zoomScaleNormal="100" workbookViewId="0">
      <selection activeCell="R1" sqref="R1"/>
    </sheetView>
  </sheetViews>
  <sheetFormatPr defaultRowHeight="15" x14ac:dyDescent="0.25"/>
  <sheetData>
    <row r="1" spans="1:17" ht="24.75" x14ac:dyDescent="0.25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6"/>
      <c r="Q2" s="51"/>
    </row>
    <row r="31" spans="1:17" x14ac:dyDescent="0.25">
      <c r="A31" s="53" t="s">
        <v>100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x14ac:dyDescent="0.25">
      <c r="A32" s="79" t="s">
        <v>97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76"/>
      <c r="Q32" s="76"/>
    </row>
    <row r="33" spans="1:17" x14ac:dyDescent="0.25">
      <c r="A33" s="79" t="s">
        <v>102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 ht="15" customHeight="1" x14ac:dyDescent="0.25">
      <c r="A34" s="53" t="s">
        <v>103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ht="28.5" customHeight="1" x14ac:dyDescent="0.25">
      <c r="A35" s="72" t="s">
        <v>104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</sheetData>
  <mergeCells count="7">
    <mergeCell ref="A35:Q35"/>
    <mergeCell ref="A1:Q1"/>
    <mergeCell ref="A2:Q2"/>
    <mergeCell ref="A31:Q31"/>
    <mergeCell ref="A32:Q32"/>
    <mergeCell ref="A33:Q33"/>
    <mergeCell ref="A34:Q34"/>
  </mergeCells>
  <printOptions horizontalCentered="1"/>
  <pageMargins left="0.25" right="0.25" top="0.75" bottom="0.75" header="0.3" footer="0.3"/>
  <pageSetup scale="86" orientation="landscape" horizontalDpi="1200" verticalDpi="1200" r:id="rId1"/>
  <headerFooter>
    <oddFooter>&amp;L&amp;"Urbanist,Regular"&amp;9&amp;G            2025 Copyright.    American Association of Colleges of Osteopathic Medicine. All rights reserved. &amp;R&amp;"Urbanist,Regular"&amp;9&amp;P of 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70B3-6D12-4854-8B99-58CE95C0E881}">
  <dimension ref="A1:Q35"/>
  <sheetViews>
    <sheetView zoomScaleNormal="100" workbookViewId="0">
      <selection activeCell="R1" sqref="R1"/>
    </sheetView>
  </sheetViews>
  <sheetFormatPr defaultRowHeight="15" x14ac:dyDescent="0.25"/>
  <sheetData>
    <row r="1" spans="1:17" ht="24.75" x14ac:dyDescent="0.25">
      <c r="A1" s="77" t="s">
        <v>96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x14ac:dyDescent="0.25">
      <c r="A2" s="53" t="s">
        <v>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6"/>
      <c r="Q2" s="51"/>
    </row>
    <row r="31" spans="1:17" x14ac:dyDescent="0.25">
      <c r="A31" s="53" t="s">
        <v>100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x14ac:dyDescent="0.25">
      <c r="A32" s="79" t="s">
        <v>97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76"/>
      <c r="Q32" s="76"/>
    </row>
    <row r="33" spans="1:17" x14ac:dyDescent="0.25">
      <c r="A33" s="79" t="s">
        <v>102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 x14ac:dyDescent="0.25">
      <c r="A34" s="53" t="s">
        <v>103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</row>
    <row r="35" spans="1:17" ht="30.75" customHeight="1" x14ac:dyDescent="0.25">
      <c r="A35" s="72" t="s">
        <v>104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</sheetData>
  <mergeCells count="7">
    <mergeCell ref="A35:Q35"/>
    <mergeCell ref="A1:Q1"/>
    <mergeCell ref="A2:Q2"/>
    <mergeCell ref="A31:Q31"/>
    <mergeCell ref="A32:Q32"/>
    <mergeCell ref="A33:Q33"/>
    <mergeCell ref="A34:Q34"/>
  </mergeCells>
  <printOptions horizontalCentered="1"/>
  <pageMargins left="0.25" right="0.25" top="0.75" bottom="0.75" header="0.3" footer="0.3"/>
  <pageSetup scale="82" orientation="landscape" horizontalDpi="1200" verticalDpi="1200" r:id="rId1"/>
  <headerFooter>
    <oddFooter>&amp;L&amp;"Urbanist,Regular"&amp;9&amp;G            2025 Copyright.    American Association of Colleges of Osteopathic Medicine. All rights reserved. &amp;R&amp;"Urbanist,Regular"&amp;9&amp;P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Rev and Exp Table</vt:lpstr>
      <vt:lpstr>Sheet1</vt:lpstr>
      <vt:lpstr>Chart 1 Private Rev</vt:lpstr>
      <vt:lpstr>Chart 2 Public Rev</vt:lpstr>
      <vt:lpstr>Chart 3 Private Exp</vt:lpstr>
      <vt:lpstr>Chart 4 Public Exp</vt:lpstr>
      <vt:lpstr>'Chart 1 Private Rev'!Print_Area</vt:lpstr>
      <vt:lpstr>'Chart 2 Public Rev'!Print_Area</vt:lpstr>
      <vt:lpstr>'Chart 3 Private Exp'!Print_Area</vt:lpstr>
      <vt:lpstr>'Chart 4 Public Exp'!Print_Area</vt:lpstr>
      <vt:lpstr>'Rev and Exp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 Ali, MHRM</dc:creator>
  <cp:lastModifiedBy>Aisha Ali, MHRM</cp:lastModifiedBy>
  <cp:lastPrinted>2025-11-24T05:23:39Z</cp:lastPrinted>
  <dcterms:created xsi:type="dcterms:W3CDTF">2025-07-17T02:03:49Z</dcterms:created>
  <dcterms:modified xsi:type="dcterms:W3CDTF">2025-11-24T06:58:41Z</dcterms:modified>
</cp:coreProperties>
</file>